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0" yWindow="1300" windowWidth="14420" windowHeight="8740" tabRatio="866" activeTab="1"/>
  </bookViews>
  <sheets>
    <sheet name="Nursery_Landscape" sheetId="1" r:id="rId1"/>
    <sheet name="Flori" sheetId="2" r:id="rId2"/>
    <sheet name="Intro Hort" sheetId="3" r:id="rId3"/>
  </sheets>
  <definedNames>
    <definedName name="_xlnm.Print_Area" localSheetId="1">'Flori'!$A$1:$P$132</definedName>
    <definedName name="_xlnm.Print_Area" localSheetId="2">'Intro Hort'!$A$1:$O$147</definedName>
    <definedName name="_xlnm.Print_Area" localSheetId="0">'Nursery_Landscape'!$A$1:$P$141</definedName>
    <definedName name="_xlnm.Print_Titles" localSheetId="1">'Flori'!$1:$1</definedName>
    <definedName name="_xlnm.Print_Titles" localSheetId="2">'Intro Hort'!$1:$1</definedName>
    <definedName name="_xlnm.Print_Titles" localSheetId="0">'Nursery_Landscape'!$1:$1</definedName>
  </definedNames>
  <calcPr fullCalcOnLoad="1"/>
</workbook>
</file>

<file path=xl/sharedStrings.xml><?xml version="1.0" encoding="utf-8"?>
<sst xmlns="http://schemas.openxmlformats.org/spreadsheetml/2006/main" count="886" uniqueCount="416">
  <si>
    <t>Problem Solving</t>
  </si>
  <si>
    <t>Individual Scores</t>
  </si>
  <si>
    <t>Individual Rank</t>
  </si>
  <si>
    <t>Team Score</t>
  </si>
  <si>
    <t>Team Rank</t>
  </si>
  <si>
    <t>A</t>
  </si>
  <si>
    <t>B</t>
  </si>
  <si>
    <t>C</t>
  </si>
  <si>
    <t>D</t>
  </si>
  <si>
    <t>Chapter/Advisor</t>
  </si>
  <si>
    <t>Contestant Name</t>
  </si>
  <si>
    <t>Contestant No.</t>
  </si>
  <si>
    <t>Knowledge</t>
  </si>
  <si>
    <t>I.D.</t>
  </si>
  <si>
    <t>Practicum</t>
  </si>
  <si>
    <t xml:space="preserve"> Contestant No.</t>
  </si>
  <si>
    <t>Team Score after Dress Code Violation</t>
  </si>
  <si>
    <t>Team Rank after Dress Code Violation</t>
  </si>
  <si>
    <r>
      <t xml:space="preserve">10% Dress Code Violation
</t>
    </r>
    <r>
      <rPr>
        <b/>
        <sz val="9"/>
        <rFont val="Arial"/>
        <family val="2"/>
      </rPr>
      <t>NOTE: Enter 0 if no violation.</t>
    </r>
  </si>
  <si>
    <t>Alternate Team Individual Scores</t>
  </si>
  <si>
    <t>.</t>
  </si>
  <si>
    <t>James Oliver</t>
  </si>
  <si>
    <t>Johnny Jessup</t>
  </si>
  <si>
    <t>Michael Johnson</t>
  </si>
  <si>
    <t>Charles D. Owen</t>
  </si>
  <si>
    <t>Croatan</t>
  </si>
  <si>
    <t>Fairmont</t>
  </si>
  <si>
    <t>Fuquay Varina</t>
  </si>
  <si>
    <t>Hobbton</t>
  </si>
  <si>
    <t>Madison</t>
  </si>
  <si>
    <t>Mountain Heritage</t>
  </si>
  <si>
    <t>Northwest Cabarrus</t>
  </si>
  <si>
    <t>South Caldwell</t>
  </si>
  <si>
    <t>Wakefield</t>
  </si>
  <si>
    <t>Wake Forest</t>
  </si>
  <si>
    <t>West Columbus</t>
  </si>
  <si>
    <t>West Craven</t>
  </si>
  <si>
    <t>Haley Hampton</t>
  </si>
  <si>
    <t>Jenna Hoover</t>
  </si>
  <si>
    <t>Amanda Lee</t>
  </si>
  <si>
    <t>William Shaw</t>
  </si>
  <si>
    <t>Chuck Michel</t>
  </si>
  <si>
    <t>Chad Ayers</t>
  </si>
  <si>
    <t>Tanner Franklin</t>
  </si>
  <si>
    <t>Tim Pasour</t>
  </si>
  <si>
    <t>Nina Fisher</t>
  </si>
  <si>
    <t>Dori Harcharik</t>
  </si>
  <si>
    <t>Katie Duff</t>
  </si>
  <si>
    <t>Olivia Watson</t>
  </si>
  <si>
    <t>Allie Gordon</t>
  </si>
  <si>
    <t>Apex</t>
  </si>
  <si>
    <t>Chase</t>
  </si>
  <si>
    <t>Columbia</t>
  </si>
  <si>
    <t>Nersba</t>
  </si>
  <si>
    <t>North Eastern</t>
  </si>
  <si>
    <t>Heritage</t>
  </si>
  <si>
    <t>Hoggard</t>
  </si>
  <si>
    <t>Hunt</t>
  </si>
  <si>
    <t>Mill Brook</t>
  </si>
  <si>
    <t>Mt. Pleasant</t>
  </si>
  <si>
    <t>North Iredell</t>
  </si>
  <si>
    <t>North Mecklenburg</t>
  </si>
  <si>
    <t>North Stanley</t>
  </si>
  <si>
    <t>Reagan</t>
  </si>
  <si>
    <t>Rosman</t>
  </si>
  <si>
    <t>Trinity</t>
  </si>
  <si>
    <t>West Rowan</t>
  </si>
  <si>
    <t>Cape Fear</t>
  </si>
  <si>
    <t>Polk</t>
  </si>
  <si>
    <t>Southern Alamance</t>
  </si>
  <si>
    <t>Southview</t>
  </si>
  <si>
    <t>Union Pines</t>
  </si>
  <si>
    <t>Nick Anders</t>
  </si>
  <si>
    <t>Haley Fogleman</t>
  </si>
  <si>
    <t>Prescott Kirkpatrick</t>
  </si>
  <si>
    <t>Jacob Ray</t>
  </si>
  <si>
    <t>Bryce McCulley</t>
  </si>
  <si>
    <t>Wylene Johnson</t>
  </si>
  <si>
    <t>Lexy Mullins</t>
  </si>
  <si>
    <t>Ashton Parker</t>
  </si>
  <si>
    <t>Ashley Rose</t>
  </si>
  <si>
    <t>Alex Garrison</t>
  </si>
  <si>
    <t>Ben Kohnle</t>
  </si>
  <si>
    <t>Dillon Keever</t>
  </si>
  <si>
    <t>Landis Looper</t>
  </si>
  <si>
    <t>Alyson Hildebran</t>
  </si>
  <si>
    <t>Candice Reed</t>
  </si>
  <si>
    <t>Bill Walker, Bryant York</t>
  </si>
  <si>
    <t>Rochelle Murray</t>
  </si>
  <si>
    <t>Gloria Prevette</t>
  </si>
  <si>
    <t>Krista Prevette</t>
  </si>
  <si>
    <t>Rachel Miller, Rick Gardin</t>
  </si>
  <si>
    <t>Taylor Darnell</t>
  </si>
  <si>
    <t>Alex Silliman</t>
  </si>
  <si>
    <t>Jason Chester</t>
  </si>
  <si>
    <t>Amanda Timmerman</t>
  </si>
  <si>
    <t>Jordan Osborne</t>
  </si>
  <si>
    <t>Laura Gardner</t>
  </si>
  <si>
    <t>Matt Barrier</t>
  </si>
  <si>
    <t>Jessi Jones</t>
  </si>
  <si>
    <t>Jessica Overcash</t>
  </si>
  <si>
    <t>Candace Miller</t>
  </si>
  <si>
    <t>Noah Taylor</t>
  </si>
  <si>
    <t>Allison Waters</t>
  </si>
  <si>
    <t>Danny Blake</t>
  </si>
  <si>
    <t>Madison Ridenhour</t>
  </si>
  <si>
    <t>Emily Stirewalt</t>
  </si>
  <si>
    <t>taylor Smith</t>
  </si>
  <si>
    <t>Jake Thompson</t>
  </si>
  <si>
    <t>Stephanie Anderson</t>
  </si>
  <si>
    <t>Michaela Ball</t>
  </si>
  <si>
    <t>Rachel Siegworth</t>
  </si>
  <si>
    <t>Bradley Kidd</t>
  </si>
  <si>
    <t>Zaachary Hayes</t>
  </si>
  <si>
    <t>Landon Keith</t>
  </si>
  <si>
    <t>Lacey McCulloch</t>
  </si>
  <si>
    <t>Noah Tate</t>
  </si>
  <si>
    <t>Dawn Hinson</t>
  </si>
  <si>
    <t>Steven Conner</t>
  </si>
  <si>
    <t>Grayson Jarvis</t>
  </si>
  <si>
    <t>Logan McKee</t>
  </si>
  <si>
    <t>Junior Sullivan</t>
  </si>
  <si>
    <t>Jason Weathington</t>
  </si>
  <si>
    <t>McKenzie Chestnut</t>
  </si>
  <si>
    <t>Brandon Hogue</t>
  </si>
  <si>
    <t>John Uharriett</t>
  </si>
  <si>
    <t>Roberta Manzer</t>
  </si>
  <si>
    <t>Carmon Braxton</t>
  </si>
  <si>
    <t>Delves Breaux</t>
  </si>
  <si>
    <t>Ciara Kohaus</t>
  </si>
  <si>
    <t>Crystal Birdsong</t>
  </si>
  <si>
    <t>Buffy Everette</t>
  </si>
  <si>
    <t>Blake hagen</t>
  </si>
  <si>
    <t>Efren Martinez</t>
  </si>
  <si>
    <t>Kaila Smith</t>
  </si>
  <si>
    <t>Josh Abbott</t>
  </si>
  <si>
    <t>Eric Godwin</t>
  </si>
  <si>
    <t>Amber Davenport</t>
  </si>
  <si>
    <t>Josie Spencer</t>
  </si>
  <si>
    <t>Kristen Cahoon</t>
  </si>
  <si>
    <t>Rachel Seijo</t>
  </si>
  <si>
    <t>Jason Dawsu</t>
  </si>
  <si>
    <t>Lotario Dillahut</t>
  </si>
  <si>
    <t>Jonathan Jones</t>
  </si>
  <si>
    <t>Pelmon Hudson</t>
  </si>
  <si>
    <t>Michaela Oates</t>
  </si>
  <si>
    <t>Emily Sutton</t>
  </si>
  <si>
    <t>Craig Waddell</t>
  </si>
  <si>
    <t>Chauncey Barber</t>
  </si>
  <si>
    <t>Aaron Adams</t>
  </si>
  <si>
    <t>Caroline Wolfe</t>
  </si>
  <si>
    <t>Samantha Contreras</t>
  </si>
  <si>
    <t>Nora Contreras</t>
  </si>
  <si>
    <t>Heather McNeely</t>
  </si>
  <si>
    <t>Alex McNeely</t>
  </si>
  <si>
    <t>Jeremiah Hooper</t>
  </si>
  <si>
    <t>Luke Owen</t>
  </si>
  <si>
    <t>Tyler Arant</t>
  </si>
  <si>
    <t>Jeremy Bradley</t>
  </si>
  <si>
    <t>Donnie Henson</t>
  </si>
  <si>
    <t>Eric Brigman</t>
  </si>
  <si>
    <t>Wesley Dumont</t>
  </si>
  <si>
    <t>Chad Ayers, Chuck Michel</t>
  </si>
  <si>
    <t>Chris Maner</t>
  </si>
  <si>
    <t>Skylar Dove</t>
  </si>
  <si>
    <t>Alexis Englis</t>
  </si>
  <si>
    <t>Brennan Smith</t>
  </si>
  <si>
    <t>Camber Starling</t>
  </si>
  <si>
    <t>Tylrer Bayless</t>
  </si>
  <si>
    <t>John Latz</t>
  </si>
  <si>
    <t>Adam Keith</t>
  </si>
  <si>
    <t>Sam Seidenstricker</t>
  </si>
  <si>
    <t>Matthew Stephenson</t>
  </si>
  <si>
    <t>Madison Temple</t>
  </si>
  <si>
    <t>Donald Dudley</t>
  </si>
  <si>
    <t>Brianna Baker</t>
  </si>
  <si>
    <t>Lindsey Bennett</t>
  </si>
  <si>
    <t>Kayla Harris</t>
  </si>
  <si>
    <t>Jennifer Broadwell</t>
  </si>
  <si>
    <t>Hoope Shaw</t>
  </si>
  <si>
    <t>Chelsea McElfresh</t>
  </si>
  <si>
    <t>Scarlett Joyner</t>
  </si>
  <si>
    <t>Adam Bardsley</t>
  </si>
  <si>
    <t>Sonya Goveo</t>
  </si>
  <si>
    <t>Isaiah McBryde</t>
  </si>
  <si>
    <t>Haleigh Swenfurth</t>
  </si>
  <si>
    <t>Alexander Central</t>
  </si>
  <si>
    <t>Avery</t>
  </si>
  <si>
    <t>C. B. Aycock</t>
  </si>
  <si>
    <t>Chatham Central</t>
  </si>
  <si>
    <t>Eastern Randolph</t>
  </si>
  <si>
    <t>J. F. Webb</t>
  </si>
  <si>
    <t>Northeastern</t>
  </si>
  <si>
    <t>Pasquotant</t>
  </si>
  <si>
    <t>Providence</t>
  </si>
  <si>
    <t>Tuscola</t>
  </si>
  <si>
    <t>West Brunswick</t>
  </si>
  <si>
    <t>West Carteret</t>
  </si>
  <si>
    <t>West Johnson</t>
  </si>
  <si>
    <t>Nolan Soderlund</t>
  </si>
  <si>
    <t>Cody Wines</t>
  </si>
  <si>
    <t>Luke Hurlbut</t>
  </si>
  <si>
    <t>Riane Barrera</t>
  </si>
  <si>
    <t>Jake Garn</t>
  </si>
  <si>
    <t>Adina Beslagic</t>
  </si>
  <si>
    <t>Asia Gandy</t>
  </si>
  <si>
    <t>Michelle Long</t>
  </si>
  <si>
    <t>Glen Howell</t>
  </si>
  <si>
    <t>Cameron Hobson</t>
  </si>
  <si>
    <t>Lindsay Lewis</t>
  </si>
  <si>
    <t>Ashlyn Johnson</t>
  </si>
  <si>
    <t>Kaylee Matthews</t>
  </si>
  <si>
    <t>Caitlyn Stegal</t>
  </si>
  <si>
    <t>Caitlyn Williams</t>
  </si>
  <si>
    <t>Kellly Richardson</t>
  </si>
  <si>
    <t>Grace Bowens</t>
  </si>
  <si>
    <t>Jodie Stephens</t>
  </si>
  <si>
    <t>Elise Snell</t>
  </si>
  <si>
    <t>Nick Massey</t>
  </si>
  <si>
    <t>Karen Cox</t>
  </si>
  <si>
    <t>Brittany Jones</t>
  </si>
  <si>
    <t>Hannah Kennedy</t>
  </si>
  <si>
    <t>Sara Newsome</t>
  </si>
  <si>
    <t>Morgan Satterfield</t>
  </si>
  <si>
    <t>Josie Honeycutt</t>
  </si>
  <si>
    <t>Juli Lewis</t>
  </si>
  <si>
    <t>Nicaela Branton</t>
  </si>
  <si>
    <t>Katie Tipton</t>
  </si>
  <si>
    <t>Sierra Gerringer</t>
  </si>
  <si>
    <t>Emily Beaver</t>
  </si>
  <si>
    <t>Ashley Gilbert</t>
  </si>
  <si>
    <t>Jenna McInerney</t>
  </si>
  <si>
    <t>Beth Ross, John Best</t>
  </si>
  <si>
    <t>Sara Best</t>
  </si>
  <si>
    <t>Mimi MacDonald</t>
  </si>
  <si>
    <t>Randi Burgess</t>
  </si>
  <si>
    <t>Nathaniel Carver</t>
  </si>
  <si>
    <t>Grace Manzer</t>
  </si>
  <si>
    <t>Caroline Jennings</t>
  </si>
  <si>
    <t>Katherine Hassell</t>
  </si>
  <si>
    <t>Morgan Murray</t>
  </si>
  <si>
    <t>Marisa Cutteau</t>
  </si>
  <si>
    <t>Rachelle Brummond</t>
  </si>
  <si>
    <t>Kerston Phthisic</t>
  </si>
  <si>
    <t>Teresa Murphy</t>
  </si>
  <si>
    <t>Maddison Liddane</t>
  </si>
  <si>
    <t>Lina Lue</t>
  </si>
  <si>
    <t>Kayla Puryear</t>
  </si>
  <si>
    <t>Jodi Riedell</t>
  </si>
  <si>
    <t>Megan Blawas</t>
  </si>
  <si>
    <t>Rachel Cooper</t>
  </si>
  <si>
    <t>Phobe Ortega</t>
  </si>
  <si>
    <t>Sarah Davis</t>
  </si>
  <si>
    <t>Carly Fuller</t>
  </si>
  <si>
    <t>Davis Kappert</t>
  </si>
  <si>
    <t>Patrick Moore</t>
  </si>
  <si>
    <t>Chris Hart</t>
  </si>
  <si>
    <t>Brandon Elkins</t>
  </si>
  <si>
    <t>Ian Goodwin</t>
  </si>
  <si>
    <t>Philip Hanson</t>
  </si>
  <si>
    <t>Anna Dixon</t>
  </si>
  <si>
    <t>Nathan Beasley</t>
  </si>
  <si>
    <t>Victoria Gardner</t>
  </si>
  <si>
    <t>Morgan Kinny</t>
  </si>
  <si>
    <t>Adrianna Scheuering</t>
  </si>
  <si>
    <t>Shelby Wheatcraft</t>
  </si>
  <si>
    <t>Johnathon Boyd</t>
  </si>
  <si>
    <t>Ashley Diesfeld</t>
  </si>
  <si>
    <t>Robin Hoover</t>
  </si>
  <si>
    <t>Reese Williams</t>
  </si>
  <si>
    <t>Haley Bueing</t>
  </si>
  <si>
    <t>Morgan Donner</t>
  </si>
  <si>
    <t>Lauren Skinner</t>
  </si>
  <si>
    <t>Amber Sutton</t>
  </si>
  <si>
    <t>Cyndi Danehy</t>
  </si>
  <si>
    <t>Hannah Henderson</t>
  </si>
  <si>
    <t>Brianna Lazzaro</t>
  </si>
  <si>
    <t>Summer McCrory</t>
  </si>
  <si>
    <t>Caleb Tupone</t>
  </si>
  <si>
    <t>Rachel Miller</t>
  </si>
  <si>
    <t>Rick Garden</t>
  </si>
  <si>
    <t>Ashley Hall</t>
  </si>
  <si>
    <t>Sheryl Kravitz</t>
  </si>
  <si>
    <t>Scottie Cook</t>
  </si>
  <si>
    <t>J D Sink</t>
  </si>
  <si>
    <t>Bridgette Sebastian</t>
  </si>
  <si>
    <t>Savannah Conklin</t>
  </si>
  <si>
    <t>Stephanie Brown</t>
  </si>
  <si>
    <t>Jenna Bryzky</t>
  </si>
  <si>
    <t>Gwen Clark</t>
  </si>
  <si>
    <t>Gretchen Blackburn</t>
  </si>
  <si>
    <t>Anna Gragg</t>
  </si>
  <si>
    <t>Alyssa Carter</t>
  </si>
  <si>
    <t>Hannah McGowan</t>
  </si>
  <si>
    <t>Catherine Suter</t>
  </si>
  <si>
    <t>Taylor Blake</t>
  </si>
  <si>
    <t>Brevard</t>
  </si>
  <si>
    <t>Camden</t>
  </si>
  <si>
    <t>Corinth Holders</t>
  </si>
  <si>
    <t>J F. Webb</t>
  </si>
  <si>
    <t>Northwest Cabarras</t>
  </si>
  <si>
    <t>Polk County</t>
  </si>
  <si>
    <t>Richlands</t>
  </si>
  <si>
    <t>Kate Lahr</t>
  </si>
  <si>
    <t>Ashley Lytle</t>
  </si>
  <si>
    <t>Katelyn Martin</t>
  </si>
  <si>
    <t>Kandace Needham</t>
  </si>
  <si>
    <t>Gavin Caulder</t>
  </si>
  <si>
    <t>Shane Page</t>
  </si>
  <si>
    <t>Joseph Whisnant</t>
  </si>
  <si>
    <t>Ethan Milsaps</t>
  </si>
  <si>
    <t>Daniel Little</t>
  </si>
  <si>
    <t>Daniel Russell</t>
  </si>
  <si>
    <t>Jeremiah Vance</t>
  </si>
  <si>
    <t>Courtney Hicks</t>
  </si>
  <si>
    <t>Jake Silver</t>
  </si>
  <si>
    <t>Bill Walker</t>
  </si>
  <si>
    <t>Bryant York</t>
  </si>
  <si>
    <t>Evan Lambert</t>
  </si>
  <si>
    <t>Madison Coker</t>
  </si>
  <si>
    <t>Kendall Barnett</t>
  </si>
  <si>
    <t>Reid Thompson</t>
  </si>
  <si>
    <t>Hollie Schratwieser</t>
  </si>
  <si>
    <t>Katelyn Collins</t>
  </si>
  <si>
    <t>Shelby Staples</t>
  </si>
  <si>
    <t>Jose Gomez-Garcia</t>
  </si>
  <si>
    <t>Tanner Greeson</t>
  </si>
  <si>
    <t>Matthew Sublett</t>
  </si>
  <si>
    <t>Zack Thompson</t>
  </si>
  <si>
    <t>katie Way</t>
  </si>
  <si>
    <t>Bradley Harms</t>
  </si>
  <si>
    <t>Rebecca Elixison</t>
  </si>
  <si>
    <t>Katherine Miller</t>
  </si>
  <si>
    <t>Lauren Webster</t>
  </si>
  <si>
    <t>Bailey Autry</t>
  </si>
  <si>
    <t>Jacob Mixon</t>
  </si>
  <si>
    <t>Jacob Kehler</t>
  </si>
  <si>
    <t>Austin Bunn</t>
  </si>
  <si>
    <t>Keenan Coleman</t>
  </si>
  <si>
    <t>Allie Wells</t>
  </si>
  <si>
    <t>Rebecca Williams</t>
  </si>
  <si>
    <t>Samantha Wilson</t>
  </si>
  <si>
    <t>Amber Harvey</t>
  </si>
  <si>
    <t>Katie Weary</t>
  </si>
  <si>
    <t>Chris Sparks</t>
  </si>
  <si>
    <t>Jillian Casey</t>
  </si>
  <si>
    <t>Alyssa Yoder</t>
  </si>
  <si>
    <t>Jack Roberson</t>
  </si>
  <si>
    <t>Alex Staples</t>
  </si>
  <si>
    <t>Ashley Barrow</t>
  </si>
  <si>
    <t>Matthew Wockenfuss</t>
  </si>
  <si>
    <t>Cheyenne Church</t>
  </si>
  <si>
    <t>Megan Britt</t>
  </si>
  <si>
    <t>Tylor Horton</t>
  </si>
  <si>
    <t>Al Jones</t>
  </si>
  <si>
    <t>Logan Mobley</t>
  </si>
  <si>
    <t>Destiny Spain</t>
  </si>
  <si>
    <t>Kasey Foss</t>
  </si>
  <si>
    <t>Hayley Bynum</t>
  </si>
  <si>
    <t>Kaitlyn Wilhelmsen</t>
  </si>
  <si>
    <t>Jackson Balance</t>
  </si>
  <si>
    <t>Nicholas Bryant</t>
  </si>
  <si>
    <t>Collin King</t>
  </si>
  <si>
    <t>tim Pasour</t>
  </si>
  <si>
    <t>Lillian Jayne</t>
  </si>
  <si>
    <t>Llaine Everly</t>
  </si>
  <si>
    <t>Hannah Box</t>
  </si>
  <si>
    <t>Dan Harris</t>
  </si>
  <si>
    <t>Andy VonCannon</t>
  </si>
  <si>
    <t>Kimberley laughter</t>
  </si>
  <si>
    <t>Jennifer Garren</t>
  </si>
  <si>
    <t>Chris Larkin</t>
  </si>
  <si>
    <t>angel Marchese</t>
  </si>
  <si>
    <t>Jess Frisbee</t>
  </si>
  <si>
    <t>Fernando Mondragon</t>
  </si>
  <si>
    <t>Caleb Brown</t>
  </si>
  <si>
    <t>Ambere Buffkin</t>
  </si>
  <si>
    <t>Emma Burroughs</t>
  </si>
  <si>
    <t>Zac Hamilton</t>
  </si>
  <si>
    <t>Kevin Walters</t>
  </si>
  <si>
    <t>Kacie Noyes</t>
  </si>
  <si>
    <t>Jordan Molne</t>
  </si>
  <si>
    <t>Hannah Carver</t>
  </si>
  <si>
    <t>Caitln Britton</t>
  </si>
  <si>
    <t>Grady Hale</t>
  </si>
  <si>
    <t>William Szwarc</t>
  </si>
  <si>
    <t>Michaila Benton</t>
  </si>
  <si>
    <t>Taylor Mayberry</t>
  </si>
  <si>
    <t>Zach Merrit</t>
  </si>
  <si>
    <t>Mary Kathryn Owen</t>
  </si>
  <si>
    <t>Ronnie Gillikan</t>
  </si>
  <si>
    <t>John Nix</t>
  </si>
  <si>
    <t>Shanya Basnight</t>
  </si>
  <si>
    <t>Reid Tyler</t>
  </si>
  <si>
    <t>Jordan Turner</t>
  </si>
  <si>
    <t>Levi Barrier</t>
  </si>
  <si>
    <t>Nick Moncla</t>
  </si>
  <si>
    <t>Bryon Allison</t>
  </si>
  <si>
    <t>William Call</t>
  </si>
  <si>
    <t>Kaitlyn Scaff</t>
  </si>
  <si>
    <t>Connor Norris</t>
  </si>
  <si>
    <t>Alex Dale</t>
  </si>
  <si>
    <t>Caroline Green</t>
  </si>
  <si>
    <t>Jonathan Ploxton</t>
  </si>
  <si>
    <t>Trent Cannon</t>
  </si>
  <si>
    <t>Kaylei Scott</t>
  </si>
  <si>
    <t>Royce Johnson</t>
  </si>
  <si>
    <t>Jessica Frisbie</t>
  </si>
  <si>
    <t>Spencer DeMartz</t>
  </si>
  <si>
    <t>Julia Ramminger</t>
  </si>
  <si>
    <t>Emily Eremie</t>
  </si>
  <si>
    <t>Mackinzie Koontz</t>
  </si>
  <si>
    <t>Kane Byers</t>
  </si>
  <si>
    <t>Alexa Cook</t>
  </si>
  <si>
    <t>Hunter Ferguson</t>
  </si>
  <si>
    <t>m,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</si>
</sst>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4" fillId="0" borderId="10" xfId="59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59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59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4" fillId="0" borderId="10" xfId="59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13" xfId="59" applyNumberFormat="1" applyFont="1" applyFill="1" applyBorder="1" applyAlignment="1">
      <alignment horizontal="center"/>
    </xf>
    <xf numFmtId="2" fontId="0" fillId="0" borderId="13" xfId="59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3" borderId="17" xfId="0" applyFont="1" applyFill="1" applyBorder="1" applyAlignment="1">
      <alignment horizontal="centerContinuous" vertical="center" wrapText="1"/>
    </xf>
    <xf numFmtId="0" fontId="0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2" fontId="0" fillId="33" borderId="10" xfId="59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0" xfId="59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2" fontId="4" fillId="33" borderId="19" xfId="59" applyNumberFormat="1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2" fontId="4" fillId="33" borderId="21" xfId="59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2" fontId="0" fillId="33" borderId="21" xfId="59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24" xfId="0" applyFont="1" applyFill="1" applyBorder="1" applyAlignment="1">
      <alignment/>
    </xf>
    <xf numFmtId="2" fontId="0" fillId="33" borderId="10" xfId="59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2" fontId="4" fillId="33" borderId="25" xfId="59" applyNumberFormat="1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4" fillId="0" borderId="14" xfId="59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0" xfId="59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59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0"/>
  <sheetViews>
    <sheetView zoomScaleSheetLayoutView="65" workbookViewId="0" topLeftCell="A1">
      <pane ySplit="1" topLeftCell="BM103" activePane="bottomLeft" state="frozen"/>
      <selection pane="topLeft" activeCell="A1" sqref="A1"/>
      <selection pane="bottomLeft" activeCell="I115" sqref="I115"/>
    </sheetView>
  </sheetViews>
  <sheetFormatPr defaultColWidth="8.8515625" defaultRowHeight="12.75"/>
  <cols>
    <col min="1" max="1" width="25.28125" style="0" customWidth="1"/>
    <col min="2" max="2" width="22.7109375" style="0" customWidth="1"/>
    <col min="3" max="3" width="7.8515625" style="0" customWidth="1"/>
    <col min="4" max="4" width="3.28125" style="0" customWidth="1"/>
    <col min="5" max="9" width="8.7109375" style="0" customWidth="1"/>
    <col min="10" max="10" width="10.28125" style="0" customWidth="1"/>
    <col min="11" max="11" width="9.7109375" style="0" customWidth="1"/>
    <col min="12" max="12" width="7.28125" style="0" customWidth="1"/>
    <col min="13" max="13" width="6.421875" style="4" customWidth="1"/>
    <col min="14" max="14" width="15.140625" style="31" customWidth="1"/>
    <col min="15" max="15" width="12.140625" style="31" customWidth="1"/>
    <col min="16" max="16" width="11.7109375" style="8" customWidth="1"/>
  </cols>
  <sheetData>
    <row r="1" spans="1:16" s="1" customFormat="1" ht="54.75" customHeight="1" thickBot="1">
      <c r="A1" s="49" t="s">
        <v>9</v>
      </c>
      <c r="B1" s="50" t="s">
        <v>10</v>
      </c>
      <c r="C1" s="122" t="s">
        <v>15</v>
      </c>
      <c r="D1" s="122"/>
      <c r="E1" s="51" t="s">
        <v>12</v>
      </c>
      <c r="F1" s="51" t="s">
        <v>13</v>
      </c>
      <c r="G1" s="51" t="s">
        <v>14</v>
      </c>
      <c r="H1" s="51" t="s">
        <v>0</v>
      </c>
      <c r="I1" s="52" t="s">
        <v>19</v>
      </c>
      <c r="J1" s="52" t="s">
        <v>1</v>
      </c>
      <c r="K1" s="52" t="s">
        <v>2</v>
      </c>
      <c r="L1" s="53" t="s">
        <v>3</v>
      </c>
      <c r="M1" s="53" t="s">
        <v>4</v>
      </c>
      <c r="N1" s="54" t="s">
        <v>18</v>
      </c>
      <c r="O1" s="54" t="s">
        <v>16</v>
      </c>
      <c r="P1" s="55" t="s">
        <v>17</v>
      </c>
    </row>
    <row r="2" spans="1:16" s="25" customFormat="1" ht="19.5" customHeight="1">
      <c r="A2" s="13" t="s">
        <v>186</v>
      </c>
      <c r="B2" s="81" t="s">
        <v>310</v>
      </c>
      <c r="C2" s="18">
        <v>1</v>
      </c>
      <c r="D2" s="18" t="s">
        <v>5</v>
      </c>
      <c r="E2" s="32">
        <v>210</v>
      </c>
      <c r="F2" s="33">
        <v>90</v>
      </c>
      <c r="G2" s="33">
        <v>10</v>
      </c>
      <c r="H2" s="33">
        <v>30</v>
      </c>
      <c r="I2" s="33"/>
      <c r="J2" s="33">
        <f>SUM(E2:H2)</f>
        <v>340</v>
      </c>
      <c r="K2" s="36">
        <f>RANK(J2,$J$2:$J$145)</f>
        <v>77</v>
      </c>
      <c r="L2" s="33">
        <f>SUM(J2:J5)-MIN(J2:J5)</f>
        <v>1990</v>
      </c>
      <c r="M2" s="36">
        <f>RANK(L2,$L$2:$L$145)</f>
        <v>16</v>
      </c>
      <c r="N2" s="34">
        <v>0</v>
      </c>
      <c r="O2" s="35">
        <f>(L2-N2)</f>
        <v>1990</v>
      </c>
      <c r="P2" s="36">
        <f>RANK(O2,$O$2:$O$145)</f>
        <v>15</v>
      </c>
    </row>
    <row r="3" spans="1:16" s="25" customFormat="1" ht="19.5" customHeight="1">
      <c r="A3" s="80" t="s">
        <v>283</v>
      </c>
      <c r="B3" s="82" t="s">
        <v>387</v>
      </c>
      <c r="C3" s="57">
        <v>1</v>
      </c>
      <c r="D3" s="57" t="s">
        <v>6</v>
      </c>
      <c r="E3" s="58">
        <v>300</v>
      </c>
      <c r="F3" s="58">
        <v>310</v>
      </c>
      <c r="G3" s="58">
        <v>20</v>
      </c>
      <c r="H3" s="58">
        <v>50</v>
      </c>
      <c r="I3" s="58"/>
      <c r="J3" s="58">
        <f>SUM(E3:H3)</f>
        <v>680</v>
      </c>
      <c r="K3" s="58">
        <f>RANK(J3,$J$2:$J$145)</f>
        <v>45</v>
      </c>
      <c r="L3" s="58"/>
      <c r="M3" s="33"/>
      <c r="N3" s="59"/>
      <c r="O3" s="59"/>
      <c r="P3" s="58"/>
    </row>
    <row r="4" spans="1:16" s="25" customFormat="1" ht="19.5" customHeight="1">
      <c r="A4" s="7" t="s">
        <v>284</v>
      </c>
      <c r="B4" s="87" t="s">
        <v>311</v>
      </c>
      <c r="C4" s="18">
        <v>1</v>
      </c>
      <c r="D4" s="18" t="s">
        <v>7</v>
      </c>
      <c r="E4" s="32">
        <v>300</v>
      </c>
      <c r="F4" s="33">
        <v>220</v>
      </c>
      <c r="G4" s="33">
        <v>30</v>
      </c>
      <c r="H4" s="33">
        <v>40</v>
      </c>
      <c r="I4" s="33"/>
      <c r="J4" s="33">
        <f>SUM(E4:H4)</f>
        <v>590</v>
      </c>
      <c r="K4" s="40">
        <f>RANK(J4,$J$2:$J$145)</f>
        <v>59</v>
      </c>
      <c r="L4" s="33"/>
      <c r="M4" s="33"/>
      <c r="N4" s="34"/>
      <c r="O4" s="35"/>
      <c r="P4" s="36"/>
    </row>
    <row r="5" spans="1:16" s="25" customFormat="1" ht="19.5" customHeight="1" thickBot="1">
      <c r="A5" s="60"/>
      <c r="B5" s="91" t="s">
        <v>312</v>
      </c>
      <c r="C5" s="61">
        <v>1</v>
      </c>
      <c r="D5" s="61" t="s">
        <v>8</v>
      </c>
      <c r="E5" s="62">
        <v>330</v>
      </c>
      <c r="F5" s="62">
        <v>240</v>
      </c>
      <c r="G5" s="62">
        <v>70</v>
      </c>
      <c r="H5" s="62">
        <v>80</v>
      </c>
      <c r="I5" s="62"/>
      <c r="J5" s="62">
        <f>SUM(E5:H5)</f>
        <v>720</v>
      </c>
      <c r="K5" s="67">
        <f>RANK(J5,$J$2:$J$145)</f>
        <v>36</v>
      </c>
      <c r="L5" s="62"/>
      <c r="M5" s="93"/>
      <c r="N5" s="59"/>
      <c r="O5" s="59"/>
      <c r="P5" s="58"/>
    </row>
    <row r="6" spans="1:16" s="27" customFormat="1" ht="19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37"/>
      <c r="L6" s="19"/>
      <c r="M6" s="37"/>
      <c r="N6" s="38"/>
      <c r="O6" s="38"/>
      <c r="P6" s="37"/>
    </row>
    <row r="7" spans="1:16" s="25" customFormat="1" ht="19.5" customHeight="1">
      <c r="A7" s="24" t="s">
        <v>187</v>
      </c>
      <c r="B7" s="86" t="s">
        <v>313</v>
      </c>
      <c r="C7" s="23">
        <v>2</v>
      </c>
      <c r="D7" s="23" t="s">
        <v>5</v>
      </c>
      <c r="E7" s="39">
        <v>320</v>
      </c>
      <c r="F7" s="36">
        <v>60</v>
      </c>
      <c r="G7" s="36">
        <v>80</v>
      </c>
      <c r="H7" s="36">
        <v>80</v>
      </c>
      <c r="I7" s="36"/>
      <c r="J7" s="33">
        <f>SUM(E7:H7)</f>
        <v>540</v>
      </c>
      <c r="K7" s="36">
        <f>RANK(J7,$J$2:$J$145)</f>
        <v>63</v>
      </c>
      <c r="L7" s="33">
        <f>SUM(J7:J10)-MIN(J7:J10)</f>
        <v>1420</v>
      </c>
      <c r="M7" s="36">
        <f>RANK(L7,$L$2:$L$145)</f>
        <v>20</v>
      </c>
      <c r="N7" s="34">
        <v>0</v>
      </c>
      <c r="O7" s="35">
        <f>(L7-N7)</f>
        <v>1420</v>
      </c>
      <c r="P7" s="36">
        <f>RANK(O7,$O$2:$O$145)</f>
        <v>20</v>
      </c>
    </row>
    <row r="8" spans="1:16" s="27" customFormat="1" ht="19.5" customHeight="1">
      <c r="A8" s="80" t="s">
        <v>289</v>
      </c>
      <c r="B8" s="82"/>
      <c r="C8" s="57">
        <v>2</v>
      </c>
      <c r="D8" s="57" t="s">
        <v>6</v>
      </c>
      <c r="E8" s="58"/>
      <c r="F8" s="58"/>
      <c r="G8" s="58"/>
      <c r="H8" s="58"/>
      <c r="I8" s="58"/>
      <c r="J8" s="58">
        <f>SUM(E8:H8)</f>
        <v>0</v>
      </c>
      <c r="K8" s="58">
        <f>RANK(J8,$J$2:$J$145)</f>
        <v>83</v>
      </c>
      <c r="L8" s="58"/>
      <c r="M8" s="36"/>
      <c r="N8" s="63"/>
      <c r="O8" s="59"/>
      <c r="P8" s="64"/>
    </row>
    <row r="9" spans="1:16" s="25" customFormat="1" ht="19.5" customHeight="1">
      <c r="A9" s="84" t="s">
        <v>290</v>
      </c>
      <c r="B9" s="87" t="s">
        <v>314</v>
      </c>
      <c r="C9" s="18">
        <v>2</v>
      </c>
      <c r="D9" s="18" t="s">
        <v>7</v>
      </c>
      <c r="E9" s="32">
        <v>260</v>
      </c>
      <c r="F9" s="33">
        <v>100</v>
      </c>
      <c r="G9" s="33">
        <v>20</v>
      </c>
      <c r="H9" s="33">
        <v>70</v>
      </c>
      <c r="I9" s="33"/>
      <c r="J9" s="33">
        <f>SUM(E9:H9)</f>
        <v>450</v>
      </c>
      <c r="K9" s="40">
        <f>RANK(J9,$J$2:$J$145)</f>
        <v>71</v>
      </c>
      <c r="L9" s="41"/>
      <c r="M9" s="40"/>
      <c r="N9" s="34"/>
      <c r="O9" s="35"/>
      <c r="P9" s="36"/>
    </row>
    <row r="10" spans="1:16" s="27" customFormat="1" ht="19.5" customHeight="1" thickBot="1">
      <c r="A10" s="65"/>
      <c r="B10" s="91" t="s">
        <v>315</v>
      </c>
      <c r="C10" s="61">
        <v>2</v>
      </c>
      <c r="D10" s="61" t="s">
        <v>8</v>
      </c>
      <c r="E10" s="62">
        <v>280</v>
      </c>
      <c r="F10" s="62">
        <v>70</v>
      </c>
      <c r="G10" s="62">
        <v>50</v>
      </c>
      <c r="H10" s="62">
        <v>30</v>
      </c>
      <c r="I10" s="62"/>
      <c r="J10" s="62">
        <f>SUM(E10:H10)</f>
        <v>430</v>
      </c>
      <c r="K10" s="67">
        <f>RANK(J10,$J$2:$J$145)</f>
        <v>72</v>
      </c>
      <c r="L10" s="62"/>
      <c r="M10" s="62"/>
      <c r="N10" s="63"/>
      <c r="O10" s="59"/>
      <c r="P10" s="64"/>
    </row>
    <row r="11" spans="1:16" s="25" customFormat="1" ht="19.5" customHeight="1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94"/>
      <c r="L11" s="19"/>
      <c r="M11" s="19"/>
      <c r="N11" s="42"/>
      <c r="O11" s="42"/>
      <c r="P11" s="37"/>
    </row>
    <row r="12" spans="1:16" s="25" customFormat="1" ht="19.5" customHeight="1">
      <c r="A12" s="24" t="s">
        <v>296</v>
      </c>
      <c r="B12" s="86" t="s">
        <v>369</v>
      </c>
      <c r="C12" s="23">
        <v>3</v>
      </c>
      <c r="D12" s="23" t="s">
        <v>5</v>
      </c>
      <c r="E12" s="39">
        <v>350</v>
      </c>
      <c r="F12" s="36">
        <v>390</v>
      </c>
      <c r="G12" s="36">
        <v>80</v>
      </c>
      <c r="H12" s="36">
        <v>70</v>
      </c>
      <c r="I12" s="36"/>
      <c r="J12" s="36">
        <f>SUM(E12:H12)</f>
        <v>890</v>
      </c>
      <c r="K12" s="36">
        <f>RANK(J12,$J$2:$J$145)</f>
        <v>20</v>
      </c>
      <c r="L12" s="36">
        <f>SUM(J12:J15)-MIN(J12:J15)</f>
        <v>2150</v>
      </c>
      <c r="M12" s="36">
        <f>RANK(L12,$L$2:$L$145)</f>
        <v>9</v>
      </c>
      <c r="N12" s="34">
        <v>0</v>
      </c>
      <c r="O12" s="35">
        <f>(L12-N12)</f>
        <v>2150</v>
      </c>
      <c r="P12" s="36">
        <f>RANK(O12,$O$2:$O$145)</f>
        <v>9</v>
      </c>
    </row>
    <row r="13" spans="1:16" s="25" customFormat="1" ht="19.5" customHeight="1">
      <c r="A13" s="80" t="s">
        <v>367</v>
      </c>
      <c r="B13" s="82" t="s">
        <v>370</v>
      </c>
      <c r="C13" s="57">
        <v>3</v>
      </c>
      <c r="D13" s="57" t="s">
        <v>6</v>
      </c>
      <c r="E13" s="58">
        <v>250</v>
      </c>
      <c r="F13" s="58">
        <v>400</v>
      </c>
      <c r="G13" s="58">
        <v>10</v>
      </c>
      <c r="H13" s="58">
        <v>20</v>
      </c>
      <c r="I13" s="58"/>
      <c r="J13" s="58">
        <f>SUM(E13:H13)</f>
        <v>680</v>
      </c>
      <c r="K13" s="58">
        <f>RANK(J13,$J$2:$J$145)</f>
        <v>45</v>
      </c>
      <c r="L13" s="58"/>
      <c r="M13" s="58"/>
      <c r="N13" s="63"/>
      <c r="O13" s="59"/>
      <c r="P13" s="64"/>
    </row>
    <row r="14" spans="1:16" s="27" customFormat="1" ht="19.5" customHeight="1">
      <c r="A14" s="84" t="s">
        <v>368</v>
      </c>
      <c r="B14" s="87" t="s">
        <v>388</v>
      </c>
      <c r="C14" s="18">
        <v>3</v>
      </c>
      <c r="D14" s="18" t="s">
        <v>7</v>
      </c>
      <c r="E14" s="32">
        <v>270</v>
      </c>
      <c r="F14" s="33">
        <v>200</v>
      </c>
      <c r="G14" s="33">
        <v>50</v>
      </c>
      <c r="H14" s="33">
        <v>60</v>
      </c>
      <c r="I14" s="33"/>
      <c r="J14" s="33">
        <f>SUM(E14:H14)</f>
        <v>580</v>
      </c>
      <c r="K14" s="40">
        <f>RANK(J14,$J$2:$J$145)</f>
        <v>60</v>
      </c>
      <c r="L14" s="41"/>
      <c r="M14" s="40"/>
      <c r="N14" s="34"/>
      <c r="O14" s="35"/>
      <c r="P14" s="36"/>
    </row>
    <row r="15" spans="1:16" s="25" customFormat="1" ht="19.5" customHeight="1" thickBot="1">
      <c r="A15" s="65"/>
      <c r="B15" s="91" t="s">
        <v>371</v>
      </c>
      <c r="C15" s="61">
        <v>3</v>
      </c>
      <c r="D15" s="61" t="s">
        <v>8</v>
      </c>
      <c r="E15" s="62">
        <v>300</v>
      </c>
      <c r="F15" s="62">
        <v>130</v>
      </c>
      <c r="G15" s="62">
        <v>50</v>
      </c>
      <c r="H15" s="62">
        <v>60</v>
      </c>
      <c r="I15" s="62"/>
      <c r="J15" s="62">
        <f>SUM(E15:H15)</f>
        <v>540</v>
      </c>
      <c r="K15" s="67">
        <f>RANK(J15,$J$2:$J$145)</f>
        <v>63</v>
      </c>
      <c r="L15" s="62"/>
      <c r="M15" s="62"/>
      <c r="N15" s="63"/>
      <c r="O15" s="59"/>
      <c r="P15" s="64"/>
    </row>
    <row r="16" spans="1:16" s="27" customFormat="1" ht="19.5" customHeight="1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37"/>
      <c r="L16" s="37"/>
      <c r="M16" s="19"/>
      <c r="N16" s="42"/>
      <c r="O16" s="42"/>
      <c r="P16" s="37"/>
    </row>
    <row r="17" spans="1:16" s="25" customFormat="1" ht="19.5" customHeight="1">
      <c r="A17" s="24" t="s">
        <v>67</v>
      </c>
      <c r="B17" s="86" t="s">
        <v>307</v>
      </c>
      <c r="C17" s="23">
        <v>4</v>
      </c>
      <c r="D17" s="23" t="s">
        <v>5</v>
      </c>
      <c r="E17" s="106" t="s">
        <v>415</v>
      </c>
      <c r="F17" s="36">
        <v>250</v>
      </c>
      <c r="G17" s="36">
        <v>40</v>
      </c>
      <c r="H17" s="36">
        <v>40</v>
      </c>
      <c r="I17" s="36"/>
      <c r="J17" s="36">
        <f>SUM(E17:H17)</f>
        <v>330</v>
      </c>
      <c r="K17" s="36">
        <f>RANK(J17,$J$2:$J$145)</f>
        <v>80</v>
      </c>
      <c r="L17" s="36">
        <f>SUM(J17:J20)-MIN(J17:J20)</f>
        <v>1860</v>
      </c>
      <c r="M17" s="36">
        <f>RANK(L17,$L$2:$L$145)</f>
        <v>19</v>
      </c>
      <c r="N17" s="34">
        <v>0</v>
      </c>
      <c r="O17" s="35">
        <f>(L17-N17)</f>
        <v>1860</v>
      </c>
      <c r="P17" s="36">
        <f>RANK(O17,$O$2:$O$145)</f>
        <v>18</v>
      </c>
    </row>
    <row r="18" spans="1:16" s="27" customFormat="1" ht="19.5" customHeight="1">
      <c r="A18" s="80" t="s">
        <v>122</v>
      </c>
      <c r="B18" s="82" t="s">
        <v>308</v>
      </c>
      <c r="C18" s="57">
        <v>4</v>
      </c>
      <c r="D18" s="57" t="s">
        <v>6</v>
      </c>
      <c r="E18" s="58">
        <v>290</v>
      </c>
      <c r="F18" s="58">
        <v>310</v>
      </c>
      <c r="G18" s="58">
        <v>50</v>
      </c>
      <c r="H18" s="58">
        <v>70</v>
      </c>
      <c r="I18" s="58"/>
      <c r="J18" s="58">
        <f>SUM(E18:H18)</f>
        <v>720</v>
      </c>
      <c r="K18" s="58">
        <f>RANK(J18,$J$2:$J$145)</f>
        <v>36</v>
      </c>
      <c r="L18" s="58"/>
      <c r="M18" s="58"/>
      <c r="N18" s="63"/>
      <c r="O18" s="59"/>
      <c r="P18" s="64"/>
    </row>
    <row r="19" spans="1:16" s="25" customFormat="1" ht="19.5" customHeight="1">
      <c r="A19" s="17"/>
      <c r="B19" s="87"/>
      <c r="C19" s="18">
        <v>4</v>
      </c>
      <c r="D19" s="18" t="s">
        <v>7</v>
      </c>
      <c r="E19" s="32"/>
      <c r="F19" s="33"/>
      <c r="G19" s="33"/>
      <c r="H19" s="33"/>
      <c r="I19" s="33"/>
      <c r="J19" s="33">
        <f>SUM(E19:H19)</f>
        <v>0</v>
      </c>
      <c r="K19" s="40">
        <f>RANK(J19,$J$2:$J$145)</f>
        <v>83</v>
      </c>
      <c r="L19" s="41"/>
      <c r="M19" s="40"/>
      <c r="N19" s="34"/>
      <c r="O19" s="35"/>
      <c r="P19" s="36"/>
    </row>
    <row r="20" spans="1:16" s="27" customFormat="1" ht="19.5" customHeight="1" thickBot="1">
      <c r="A20" s="65"/>
      <c r="B20" s="91" t="s">
        <v>309</v>
      </c>
      <c r="C20" s="61">
        <v>4</v>
      </c>
      <c r="D20" s="61" t="s">
        <v>8</v>
      </c>
      <c r="E20" s="62">
        <v>380</v>
      </c>
      <c r="F20" s="62">
        <v>320</v>
      </c>
      <c r="G20" s="62">
        <v>50</v>
      </c>
      <c r="H20" s="62">
        <v>60</v>
      </c>
      <c r="I20" s="62"/>
      <c r="J20" s="62">
        <f>SUM(E20:H20)</f>
        <v>810</v>
      </c>
      <c r="K20" s="67">
        <f>RANK(J20,$J$2:$J$145)</f>
        <v>24</v>
      </c>
      <c r="L20" s="62"/>
      <c r="M20" s="62"/>
      <c r="N20" s="63"/>
      <c r="O20" s="59"/>
      <c r="P20" s="64"/>
    </row>
    <row r="21" spans="1:16" s="25" customFormat="1" ht="19.5" customHeight="1" thickBo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37"/>
      <c r="L21" s="37"/>
      <c r="M21" s="19"/>
      <c r="N21" s="42"/>
      <c r="O21" s="42"/>
      <c r="P21" s="37"/>
    </row>
    <row r="22" spans="1:16" s="27" customFormat="1" ht="19.5" customHeight="1">
      <c r="A22" s="24" t="s">
        <v>297</v>
      </c>
      <c r="B22" s="86" t="s">
        <v>323</v>
      </c>
      <c r="C22" s="23">
        <v>5</v>
      </c>
      <c r="D22" s="23" t="s">
        <v>5</v>
      </c>
      <c r="E22" s="39">
        <v>310</v>
      </c>
      <c r="F22" s="36">
        <v>420</v>
      </c>
      <c r="G22" s="36">
        <v>10</v>
      </c>
      <c r="H22" s="36">
        <v>40</v>
      </c>
      <c r="I22" s="36"/>
      <c r="J22" s="36">
        <f>SUM(E22:H22)</f>
        <v>780</v>
      </c>
      <c r="K22" s="36">
        <f>RANK(J22,$J$2:$J$145)</f>
        <v>28</v>
      </c>
      <c r="L22" s="36">
        <f>SUM(J22:J25)-MIN(J22:J25)</f>
        <v>2070</v>
      </c>
      <c r="M22" s="36">
        <f>RANK(L22,$L$2:$L$145)</f>
        <v>13</v>
      </c>
      <c r="N22" s="34">
        <v>0</v>
      </c>
      <c r="O22" s="35">
        <f>(L22-N22)</f>
        <v>2070</v>
      </c>
      <c r="P22" s="36">
        <f>RANK(O22,$O$2:$O$145)</f>
        <v>13</v>
      </c>
    </row>
    <row r="23" spans="1:16" s="25" customFormat="1" ht="19.5" customHeight="1">
      <c r="A23" s="80" t="s">
        <v>322</v>
      </c>
      <c r="B23" s="82" t="s">
        <v>389</v>
      </c>
      <c r="C23" s="57">
        <v>5</v>
      </c>
      <c r="D23" s="57" t="s">
        <v>6</v>
      </c>
      <c r="E23" s="58">
        <v>240</v>
      </c>
      <c r="F23" s="58">
        <v>250</v>
      </c>
      <c r="G23" s="58">
        <v>20</v>
      </c>
      <c r="H23" s="58">
        <v>50</v>
      </c>
      <c r="I23" s="58"/>
      <c r="J23" s="58">
        <f>SUM(E23:H23)</f>
        <v>560</v>
      </c>
      <c r="K23" s="58">
        <f>RANK(J23,$J$2:$J$145)</f>
        <v>61</v>
      </c>
      <c r="L23" s="58"/>
      <c r="M23" s="58"/>
      <c r="N23" s="63"/>
      <c r="O23" s="59"/>
      <c r="P23" s="64"/>
    </row>
    <row r="24" spans="1:16" s="27" customFormat="1" ht="19.5" customHeight="1">
      <c r="A24" s="17"/>
      <c r="B24" s="87" t="s">
        <v>390</v>
      </c>
      <c r="C24" s="18">
        <v>5</v>
      </c>
      <c r="D24" s="18" t="s">
        <v>7</v>
      </c>
      <c r="E24" s="32">
        <v>120</v>
      </c>
      <c r="F24" s="33">
        <v>150</v>
      </c>
      <c r="G24" s="33">
        <v>30</v>
      </c>
      <c r="H24" s="33">
        <v>40</v>
      </c>
      <c r="I24" s="33"/>
      <c r="J24" s="33">
        <f>SUM(E24:H24)</f>
        <v>340</v>
      </c>
      <c r="K24" s="40">
        <f>RANK(J24,$J$2:$J$145)</f>
        <v>77</v>
      </c>
      <c r="L24" s="41"/>
      <c r="M24" s="40"/>
      <c r="N24" s="34"/>
      <c r="O24" s="35"/>
      <c r="P24" s="36"/>
    </row>
    <row r="25" spans="1:16" s="25" customFormat="1" ht="19.5" customHeight="1" thickBot="1">
      <c r="A25" s="65"/>
      <c r="B25" s="91" t="s">
        <v>324</v>
      </c>
      <c r="C25" s="61">
        <v>5</v>
      </c>
      <c r="D25" s="61" t="s">
        <v>8</v>
      </c>
      <c r="E25" s="62">
        <v>270</v>
      </c>
      <c r="F25" s="62">
        <v>360</v>
      </c>
      <c r="G25" s="62">
        <v>30</v>
      </c>
      <c r="H25" s="62">
        <v>70</v>
      </c>
      <c r="I25" s="62"/>
      <c r="J25" s="62">
        <f>SUM(E25:H25)</f>
        <v>730</v>
      </c>
      <c r="K25" s="67">
        <f>RANK(J25,$J$2:$J$145)</f>
        <v>35</v>
      </c>
      <c r="L25" s="62"/>
      <c r="M25" s="62"/>
      <c r="N25" s="63"/>
      <c r="O25" s="59"/>
      <c r="P25" s="64"/>
    </row>
    <row r="26" spans="1:16" s="27" customFormat="1" ht="19.5" customHeight="1" thickBo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7"/>
      <c r="L26" s="19"/>
      <c r="M26" s="19"/>
      <c r="N26" s="42"/>
      <c r="O26" s="38"/>
      <c r="P26" s="37"/>
    </row>
    <row r="27" spans="1:16" s="25" customFormat="1" ht="19.5" customHeight="1">
      <c r="A27" s="24" t="s">
        <v>24</v>
      </c>
      <c r="B27" s="86" t="s">
        <v>364</v>
      </c>
      <c r="C27" s="23">
        <v>6</v>
      </c>
      <c r="D27" s="23" t="s">
        <v>5</v>
      </c>
      <c r="E27" s="106">
        <v>330</v>
      </c>
      <c r="F27" s="36">
        <v>370</v>
      </c>
      <c r="G27" s="36">
        <v>30</v>
      </c>
      <c r="H27" s="36">
        <v>40</v>
      </c>
      <c r="I27" s="36"/>
      <c r="J27" s="36">
        <f>SUM(E27:H27)</f>
        <v>770</v>
      </c>
      <c r="K27" s="36">
        <f>RANK(J27,$J$2:$J$145)</f>
        <v>29</v>
      </c>
      <c r="L27" s="36">
        <f>SUM(J27:J30)-MIN(J27:J30)</f>
        <v>2900</v>
      </c>
      <c r="M27" s="36">
        <f>RANK(L27,$L$2:$L$145)</f>
        <v>5</v>
      </c>
      <c r="N27" s="34">
        <v>0</v>
      </c>
      <c r="O27" s="35">
        <f>(L27-N27)</f>
        <v>2900</v>
      </c>
      <c r="P27" s="36">
        <f>RANK(O27,$O$2:$O$145)</f>
        <v>5</v>
      </c>
    </row>
    <row r="28" spans="1:16" s="27" customFormat="1" ht="19.5" customHeight="1">
      <c r="A28" s="80" t="s">
        <v>45</v>
      </c>
      <c r="B28" s="82" t="s">
        <v>365</v>
      </c>
      <c r="C28" s="57">
        <v>6</v>
      </c>
      <c r="D28" s="57" t="s">
        <v>6</v>
      </c>
      <c r="E28" s="58">
        <v>350</v>
      </c>
      <c r="F28" s="58">
        <v>430</v>
      </c>
      <c r="G28" s="58">
        <v>60</v>
      </c>
      <c r="H28" s="58">
        <v>70</v>
      </c>
      <c r="I28" s="58"/>
      <c r="J28" s="58">
        <f>SUM(E28:H28)</f>
        <v>910</v>
      </c>
      <c r="K28" s="58">
        <f>RANK(J28,$J$2:$J$145)</f>
        <v>18</v>
      </c>
      <c r="L28" s="58"/>
      <c r="M28" s="58"/>
      <c r="N28" s="63"/>
      <c r="O28" s="59"/>
      <c r="P28" s="64"/>
    </row>
    <row r="29" spans="1:16" s="25" customFormat="1" ht="19.5" customHeight="1">
      <c r="A29" s="84" t="s">
        <v>363</v>
      </c>
      <c r="B29" s="87" t="s">
        <v>366</v>
      </c>
      <c r="C29" s="18">
        <v>6</v>
      </c>
      <c r="D29" s="18" t="s">
        <v>7</v>
      </c>
      <c r="E29" s="32">
        <v>370</v>
      </c>
      <c r="F29" s="33">
        <v>460</v>
      </c>
      <c r="G29" s="33">
        <v>50</v>
      </c>
      <c r="H29" s="33">
        <v>60</v>
      </c>
      <c r="I29" s="33"/>
      <c r="J29" s="33">
        <f>SUM(E29:H29)</f>
        <v>940</v>
      </c>
      <c r="K29" s="40">
        <f>RANK(J29,$J$2:$J$145)</f>
        <v>15</v>
      </c>
      <c r="L29" s="41"/>
      <c r="M29" s="40"/>
      <c r="N29" s="34"/>
      <c r="O29" s="35"/>
      <c r="P29" s="36"/>
    </row>
    <row r="30" spans="1:16" s="27" customFormat="1" ht="19.5" customHeight="1" thickBot="1">
      <c r="A30" s="85"/>
      <c r="B30" s="91" t="s">
        <v>391</v>
      </c>
      <c r="C30" s="61">
        <v>6</v>
      </c>
      <c r="D30" s="61" t="s">
        <v>8</v>
      </c>
      <c r="E30" s="62">
        <v>420</v>
      </c>
      <c r="F30" s="62">
        <v>470</v>
      </c>
      <c r="G30" s="62">
        <v>60</v>
      </c>
      <c r="H30" s="62">
        <v>100</v>
      </c>
      <c r="I30" s="62"/>
      <c r="J30" s="62">
        <f>SUM(E30:H30)</f>
        <v>1050</v>
      </c>
      <c r="K30" s="67">
        <f>RANK(J30,$J$2:$J$145)</f>
        <v>5</v>
      </c>
      <c r="L30" s="62"/>
      <c r="M30" s="62"/>
      <c r="N30" s="63"/>
      <c r="O30" s="59"/>
      <c r="P30" s="64"/>
    </row>
    <row r="31" spans="1:16" s="25" customFormat="1" ht="19.5" customHeight="1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7"/>
      <c r="L31" s="37"/>
      <c r="M31" s="19"/>
      <c r="N31" s="42"/>
      <c r="O31" s="42"/>
      <c r="P31" s="37"/>
    </row>
    <row r="32" spans="1:16" s="27" customFormat="1" ht="19.5" customHeight="1">
      <c r="A32" s="24" t="s">
        <v>189</v>
      </c>
      <c r="B32" s="86" t="s">
        <v>330</v>
      </c>
      <c r="C32" s="23">
        <v>7</v>
      </c>
      <c r="D32" s="23" t="s">
        <v>5</v>
      </c>
      <c r="E32" s="39">
        <v>430</v>
      </c>
      <c r="F32" s="36">
        <v>430</v>
      </c>
      <c r="G32" s="36">
        <v>80</v>
      </c>
      <c r="H32" s="36">
        <v>90</v>
      </c>
      <c r="I32" s="36"/>
      <c r="J32" s="36">
        <f>SUM(E32:H32)</f>
        <v>1030</v>
      </c>
      <c r="K32" s="36">
        <f>RANK(J32,$J$2:$J$145)</f>
        <v>8</v>
      </c>
      <c r="L32" s="36">
        <f>SUM(J32:J35)-MIN(J32:J35)</f>
        <v>3240</v>
      </c>
      <c r="M32" s="36">
        <f>RANK(L32,$L$2:$L$145)</f>
        <v>1</v>
      </c>
      <c r="N32" s="34">
        <v>0</v>
      </c>
      <c r="O32" s="35">
        <f>(L32-N32)</f>
        <v>3240</v>
      </c>
      <c r="P32" s="36">
        <f>RANK(O32,$O$2:$O$145)</f>
        <v>1</v>
      </c>
    </row>
    <row r="33" spans="1:16" s="25" customFormat="1" ht="19.5" customHeight="1">
      <c r="A33" s="80" t="s">
        <v>256</v>
      </c>
      <c r="B33" s="82" t="s">
        <v>331</v>
      </c>
      <c r="C33" s="57">
        <v>7</v>
      </c>
      <c r="D33" s="57" t="s">
        <v>6</v>
      </c>
      <c r="E33" s="58">
        <v>440</v>
      </c>
      <c r="F33" s="58">
        <v>480</v>
      </c>
      <c r="G33" s="58">
        <v>80</v>
      </c>
      <c r="H33" s="58">
        <v>100</v>
      </c>
      <c r="I33" s="58"/>
      <c r="J33" s="58">
        <f>SUM(E33:H33)</f>
        <v>1100</v>
      </c>
      <c r="K33" s="58">
        <f>RANK(J33,$J$2:$J$145)</f>
        <v>2</v>
      </c>
      <c r="L33" s="58"/>
      <c r="M33" s="58"/>
      <c r="N33" s="63"/>
      <c r="O33" s="59"/>
      <c r="P33" s="64"/>
    </row>
    <row r="34" spans="1:16" s="27" customFormat="1" ht="19.5" customHeight="1">
      <c r="A34" s="84"/>
      <c r="B34" s="87" t="s">
        <v>332</v>
      </c>
      <c r="C34" s="18">
        <v>7</v>
      </c>
      <c r="D34" s="18" t="s">
        <v>7</v>
      </c>
      <c r="E34" s="32">
        <v>440</v>
      </c>
      <c r="F34" s="33">
        <v>490</v>
      </c>
      <c r="G34" s="33">
        <v>80</v>
      </c>
      <c r="H34" s="33">
        <v>100</v>
      </c>
      <c r="I34" s="33"/>
      <c r="J34" s="33">
        <f>SUM(E34:H34)</f>
        <v>1110</v>
      </c>
      <c r="K34" s="40">
        <f>RANK(J34,$J$2:$J$145)</f>
        <v>1</v>
      </c>
      <c r="L34" s="41"/>
      <c r="M34" s="40"/>
      <c r="N34" s="34"/>
      <c r="O34" s="35"/>
      <c r="P34" s="36"/>
    </row>
    <row r="35" spans="1:16" s="25" customFormat="1" ht="19.5" customHeight="1" thickBot="1">
      <c r="A35" s="85"/>
      <c r="B35" s="91" t="s">
        <v>333</v>
      </c>
      <c r="C35" s="61">
        <v>7</v>
      </c>
      <c r="D35" s="61" t="s">
        <v>8</v>
      </c>
      <c r="E35" s="62">
        <v>380</v>
      </c>
      <c r="F35" s="62">
        <v>430</v>
      </c>
      <c r="G35" s="62">
        <v>50</v>
      </c>
      <c r="H35" s="62">
        <v>90</v>
      </c>
      <c r="I35" s="62"/>
      <c r="J35" s="62">
        <f>SUM(E35:H35)</f>
        <v>950</v>
      </c>
      <c r="K35" s="67">
        <f>RANK(J35,$J$2:$J$145)</f>
        <v>14</v>
      </c>
      <c r="L35" s="62"/>
      <c r="M35" s="62"/>
      <c r="N35" s="63"/>
      <c r="O35" s="59"/>
      <c r="P35" s="64"/>
    </row>
    <row r="36" spans="1:16" s="27" customFormat="1" ht="19.5" customHeight="1" thickBo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37"/>
      <c r="L36" s="37"/>
      <c r="M36" s="19"/>
      <c r="N36" s="42"/>
      <c r="O36" s="42"/>
      <c r="P36" s="37"/>
    </row>
    <row r="37" spans="1:16" s="25" customFormat="1" ht="19.5" customHeight="1">
      <c r="A37" s="24" t="s">
        <v>25</v>
      </c>
      <c r="B37" s="86"/>
      <c r="C37" s="23">
        <v>8</v>
      </c>
      <c r="D37" s="23" t="s">
        <v>5</v>
      </c>
      <c r="E37" s="39"/>
      <c r="F37" s="36"/>
      <c r="G37" s="36"/>
      <c r="H37" s="36"/>
      <c r="I37" s="36"/>
      <c r="J37" s="36">
        <f>SUM(E37:H37)</f>
        <v>0</v>
      </c>
      <c r="K37" s="36">
        <f>RANK(J37,$J$2:$J$145)</f>
        <v>83</v>
      </c>
      <c r="L37" s="36">
        <f>SUM(J37:J40)-MIN(J37:J40)</f>
        <v>0</v>
      </c>
      <c r="M37" s="36">
        <f>RANK(L37,$L$2:$L$145)</f>
        <v>23</v>
      </c>
      <c r="N37" s="34">
        <v>0</v>
      </c>
      <c r="O37" s="35">
        <f>(L37-N37)</f>
        <v>0</v>
      </c>
      <c r="P37" s="36">
        <f>RANK(O37,$O$2:$O$145)</f>
        <v>23</v>
      </c>
    </row>
    <row r="38" spans="1:16" s="27" customFormat="1" ht="19.5" customHeight="1">
      <c r="A38" s="80" t="s">
        <v>21</v>
      </c>
      <c r="B38" s="82"/>
      <c r="C38" s="57">
        <v>8</v>
      </c>
      <c r="D38" s="57" t="s">
        <v>6</v>
      </c>
      <c r="E38" s="58"/>
      <c r="F38" s="58"/>
      <c r="G38" s="58"/>
      <c r="H38" s="58"/>
      <c r="I38" s="58"/>
      <c r="J38" s="58">
        <f>SUM(E38:H38)</f>
        <v>0</v>
      </c>
      <c r="K38" s="58">
        <f>RANK(J38,$J$2:$J$145)</f>
        <v>83</v>
      </c>
      <c r="L38" s="58"/>
      <c r="M38" s="58"/>
      <c r="N38" s="63"/>
      <c r="O38" s="59"/>
      <c r="P38" s="64"/>
    </row>
    <row r="39" spans="1:16" s="25" customFormat="1" ht="19.5" customHeight="1">
      <c r="A39" s="84"/>
      <c r="B39" s="87"/>
      <c r="C39" s="18">
        <v>8</v>
      </c>
      <c r="D39" s="18" t="s">
        <v>7</v>
      </c>
      <c r="E39" s="32"/>
      <c r="F39" s="33"/>
      <c r="G39" s="33"/>
      <c r="H39" s="33"/>
      <c r="I39" s="33"/>
      <c r="J39" s="33">
        <f>SUM(E39:H39)</f>
        <v>0</v>
      </c>
      <c r="K39" s="40">
        <f>RANK(J39,$J$2:$J$145)</f>
        <v>83</v>
      </c>
      <c r="L39" s="41"/>
      <c r="M39" s="40"/>
      <c r="N39" s="34"/>
      <c r="O39" s="35"/>
      <c r="P39" s="36"/>
    </row>
    <row r="40" spans="1:16" s="25" customFormat="1" ht="19.5" customHeight="1" thickBot="1">
      <c r="A40" s="85"/>
      <c r="B40" s="61"/>
      <c r="C40" s="61">
        <v>8</v>
      </c>
      <c r="D40" s="61" t="s">
        <v>8</v>
      </c>
      <c r="E40" s="62"/>
      <c r="F40" s="62"/>
      <c r="G40" s="62"/>
      <c r="H40" s="62"/>
      <c r="I40" s="62"/>
      <c r="J40" s="62">
        <f>SUM(E40:H40)</f>
        <v>0</v>
      </c>
      <c r="K40" s="67">
        <f>RANK(J40,$J$2:$J$145)</f>
        <v>83</v>
      </c>
      <c r="L40" s="62"/>
      <c r="M40" s="62"/>
      <c r="N40" s="63"/>
      <c r="O40" s="59"/>
      <c r="P40" s="64"/>
    </row>
    <row r="41" spans="1:16" s="25" customFormat="1" ht="19.5" customHeight="1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37"/>
      <c r="L41" s="19"/>
      <c r="M41" s="19"/>
      <c r="N41" s="42"/>
      <c r="O41" s="38"/>
      <c r="P41" s="19"/>
    </row>
    <row r="42" spans="1:16" s="27" customFormat="1" ht="19.5" customHeight="1">
      <c r="A42" s="24" t="s">
        <v>298</v>
      </c>
      <c r="B42" s="86" t="s">
        <v>346</v>
      </c>
      <c r="C42" s="23">
        <v>9</v>
      </c>
      <c r="D42" s="23" t="s">
        <v>5</v>
      </c>
      <c r="E42" s="39">
        <v>350</v>
      </c>
      <c r="F42" s="36">
        <v>240</v>
      </c>
      <c r="G42" s="36">
        <v>40</v>
      </c>
      <c r="H42" s="36">
        <v>60</v>
      </c>
      <c r="I42" s="36"/>
      <c r="J42" s="36">
        <f>SUM(E42:H42)</f>
        <v>690</v>
      </c>
      <c r="K42" s="36">
        <f>RANK(J42,$J$2:$J$145)</f>
        <v>41</v>
      </c>
      <c r="L42" s="36">
        <f>SUM(J42:J45)-MIN(J42:J45)</f>
        <v>2150</v>
      </c>
      <c r="M42" s="36">
        <f>RANK(L42,$L$2:$L$145)</f>
        <v>9</v>
      </c>
      <c r="N42" s="34">
        <v>0</v>
      </c>
      <c r="O42" s="35">
        <f>(L42-N42)</f>
        <v>2150</v>
      </c>
      <c r="P42" s="36">
        <f>RANK(O42,$O$2:$O$145)</f>
        <v>9</v>
      </c>
    </row>
    <row r="43" spans="1:16" s="25" customFormat="1" ht="19.5" customHeight="1">
      <c r="A43" s="80" t="s">
        <v>345</v>
      </c>
      <c r="B43" s="82" t="s">
        <v>347</v>
      </c>
      <c r="C43" s="57">
        <v>9</v>
      </c>
      <c r="D43" s="57" t="s">
        <v>6</v>
      </c>
      <c r="E43" s="58">
        <v>370</v>
      </c>
      <c r="F43" s="58">
        <v>330</v>
      </c>
      <c r="G43" s="58">
        <v>20</v>
      </c>
      <c r="H43" s="58">
        <v>80</v>
      </c>
      <c r="I43" s="58"/>
      <c r="J43" s="58">
        <f>SUM(E43:H43)</f>
        <v>800</v>
      </c>
      <c r="K43" s="58">
        <f>RANK(J43,$J$2:$J$145)</f>
        <v>25</v>
      </c>
      <c r="L43" s="58"/>
      <c r="M43" s="58"/>
      <c r="N43" s="63"/>
      <c r="O43" s="59"/>
      <c r="P43" s="64"/>
    </row>
    <row r="44" spans="1:16" s="27" customFormat="1" ht="19.5" customHeight="1">
      <c r="A44" s="84"/>
      <c r="B44" s="87" t="s">
        <v>348</v>
      </c>
      <c r="C44" s="18">
        <v>9</v>
      </c>
      <c r="D44" s="18" t="s">
        <v>7</v>
      </c>
      <c r="E44" s="32">
        <v>360</v>
      </c>
      <c r="F44" s="33">
        <v>200</v>
      </c>
      <c r="G44" s="33">
        <v>40</v>
      </c>
      <c r="H44" s="33">
        <v>60</v>
      </c>
      <c r="I44" s="33"/>
      <c r="J44" s="33">
        <f>SUM(E44:H44)</f>
        <v>660</v>
      </c>
      <c r="K44" s="40">
        <f>RANK(J44,$J$2:$J$145)</f>
        <v>52</v>
      </c>
      <c r="L44" s="41"/>
      <c r="M44" s="40"/>
      <c r="N44" s="34"/>
      <c r="O44" s="35"/>
      <c r="P44" s="36"/>
    </row>
    <row r="45" spans="1:16" s="25" customFormat="1" ht="19.5" customHeight="1" thickBot="1">
      <c r="A45" s="85"/>
      <c r="B45" s="91" t="s">
        <v>349</v>
      </c>
      <c r="C45" s="61">
        <v>9</v>
      </c>
      <c r="D45" s="61" t="s">
        <v>8</v>
      </c>
      <c r="E45" s="62">
        <v>200</v>
      </c>
      <c r="F45" s="62">
        <v>80</v>
      </c>
      <c r="G45" s="62">
        <v>10</v>
      </c>
      <c r="H45" s="62">
        <v>50</v>
      </c>
      <c r="I45" s="62"/>
      <c r="J45" s="62">
        <f>SUM(E45:H45)</f>
        <v>340</v>
      </c>
      <c r="K45" s="67">
        <f>RANK(J45,$J$2:$J$145)</f>
        <v>77</v>
      </c>
      <c r="L45" s="62"/>
      <c r="M45" s="62"/>
      <c r="N45" s="63"/>
      <c r="O45" s="59"/>
      <c r="P45" s="64"/>
    </row>
    <row r="46" spans="1:16" s="27" customFormat="1" ht="19.5" customHeight="1" thickBo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37"/>
      <c r="L46" s="19"/>
      <c r="M46" s="19"/>
      <c r="N46" s="42"/>
      <c r="O46" s="38"/>
      <c r="P46" s="19"/>
    </row>
    <row r="47" spans="1:16" s="25" customFormat="1" ht="19.5" customHeight="1">
      <c r="A47" s="24" t="s">
        <v>52</v>
      </c>
      <c r="B47" s="86" t="s">
        <v>325</v>
      </c>
      <c r="C47" s="23">
        <v>10</v>
      </c>
      <c r="D47" s="23" t="s">
        <v>5</v>
      </c>
      <c r="E47" s="39">
        <v>270</v>
      </c>
      <c r="F47" s="36">
        <v>40</v>
      </c>
      <c r="G47" s="36">
        <v>0</v>
      </c>
      <c r="H47" s="36">
        <v>40</v>
      </c>
      <c r="I47" s="36"/>
      <c r="J47" s="36">
        <f>SUM(E47:H47)</f>
        <v>350</v>
      </c>
      <c r="K47" s="36">
        <f>RANK(J47,$J$2:$J$145)</f>
        <v>76</v>
      </c>
      <c r="L47" s="36">
        <f>SUM(J47:J50)-MIN(J47:J50)</f>
        <v>740</v>
      </c>
      <c r="M47" s="36">
        <f>RANK(L47,$L$2:$L$145)</f>
        <v>22</v>
      </c>
      <c r="N47" s="34">
        <v>0</v>
      </c>
      <c r="O47" s="35">
        <f>(L47-N47)</f>
        <v>740</v>
      </c>
      <c r="P47" s="36">
        <f>RANK(O47,$O$2:$O$145)</f>
        <v>22</v>
      </c>
    </row>
    <row r="48" spans="1:16" s="27" customFormat="1" ht="19.5" customHeight="1">
      <c r="A48" s="80" t="s">
        <v>136</v>
      </c>
      <c r="B48" s="82" t="s">
        <v>392</v>
      </c>
      <c r="C48" s="57">
        <v>10</v>
      </c>
      <c r="D48" s="57" t="s">
        <v>6</v>
      </c>
      <c r="E48" s="58">
        <v>270</v>
      </c>
      <c r="F48" s="58">
        <v>40</v>
      </c>
      <c r="G48" s="58">
        <v>30</v>
      </c>
      <c r="H48" s="58">
        <v>50</v>
      </c>
      <c r="I48" s="58"/>
      <c r="J48" s="58">
        <f>SUM(E48:H48)</f>
        <v>390</v>
      </c>
      <c r="K48" s="58">
        <f>RANK(J48,$J$2:$J$145)</f>
        <v>75</v>
      </c>
      <c r="L48" s="58"/>
      <c r="M48" s="58"/>
      <c r="N48" s="98"/>
      <c r="O48" s="59"/>
      <c r="P48" s="64"/>
    </row>
    <row r="49" spans="1:16" s="25" customFormat="1" ht="19.5" customHeight="1">
      <c r="A49" s="84"/>
      <c r="B49" s="87"/>
      <c r="C49" s="18">
        <v>10</v>
      </c>
      <c r="D49" s="18" t="s">
        <v>7</v>
      </c>
      <c r="E49" s="32"/>
      <c r="F49" s="33"/>
      <c r="G49" s="33"/>
      <c r="H49" s="33"/>
      <c r="I49" s="33"/>
      <c r="J49" s="33">
        <f>SUM(E49:H49)</f>
        <v>0</v>
      </c>
      <c r="K49" s="40">
        <f>RANK(J49,$J$2:$J$145)</f>
        <v>83</v>
      </c>
      <c r="L49" s="41"/>
      <c r="M49" s="40"/>
      <c r="N49" s="34"/>
      <c r="O49" s="35"/>
      <c r="P49" s="36"/>
    </row>
    <row r="50" spans="1:16" s="27" customFormat="1" ht="19.5" customHeight="1" thickBot="1">
      <c r="A50" s="85"/>
      <c r="B50" s="61"/>
      <c r="C50" s="61">
        <v>10</v>
      </c>
      <c r="D50" s="61" t="s">
        <v>8</v>
      </c>
      <c r="E50" s="62"/>
      <c r="F50" s="62"/>
      <c r="G50" s="62"/>
      <c r="H50" s="62"/>
      <c r="I50" s="62"/>
      <c r="J50" s="62">
        <f>SUM(E50:H50)</f>
        <v>0</v>
      </c>
      <c r="K50" s="67">
        <f>RANK(J50,$J$2:$J$145)</f>
        <v>83</v>
      </c>
      <c r="L50" s="62"/>
      <c r="M50" s="62"/>
      <c r="N50" s="63"/>
      <c r="O50" s="59"/>
      <c r="P50" s="64"/>
    </row>
    <row r="51" spans="1:16" s="25" customFormat="1" ht="19.5" customHeight="1" thickBo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37"/>
      <c r="L51" s="19"/>
      <c r="M51" s="19"/>
      <c r="N51" s="42"/>
      <c r="O51" s="42"/>
      <c r="P51" s="37"/>
    </row>
    <row r="52" spans="1:16" s="27" customFormat="1" ht="19.5" customHeight="1">
      <c r="A52" s="24" t="s">
        <v>28</v>
      </c>
      <c r="B52" s="86" t="s">
        <v>360</v>
      </c>
      <c r="C52" s="23">
        <v>11</v>
      </c>
      <c r="D52" s="23" t="s">
        <v>5</v>
      </c>
      <c r="E52" s="39">
        <v>380</v>
      </c>
      <c r="F52" s="36">
        <v>360</v>
      </c>
      <c r="G52" s="36">
        <v>0</v>
      </c>
      <c r="H52" s="36">
        <v>50</v>
      </c>
      <c r="I52" s="36"/>
      <c r="J52" s="36">
        <f>SUM(E52:H52)</f>
        <v>790</v>
      </c>
      <c r="K52" s="36">
        <f>RANK(J52,$J$2:$J$145)</f>
        <v>26</v>
      </c>
      <c r="L52" s="36">
        <f>SUM(J52:J55)-MIN(J52:J55)</f>
        <v>1940</v>
      </c>
      <c r="M52" s="36">
        <f>RANK(L52,$L$2:$L$145)</f>
        <v>17</v>
      </c>
      <c r="N52" s="34">
        <v>0</v>
      </c>
      <c r="O52" s="35">
        <f>(L52-N52)</f>
        <v>1940</v>
      </c>
      <c r="P52" s="36">
        <f>RANK(O52,$O$2:$O$145)</f>
        <v>16</v>
      </c>
    </row>
    <row r="53" spans="1:16" s="25" customFormat="1" ht="19.5" customHeight="1">
      <c r="A53" s="80" t="s">
        <v>22</v>
      </c>
      <c r="B53" s="82" t="s">
        <v>361</v>
      </c>
      <c r="C53" s="57">
        <v>11</v>
      </c>
      <c r="D53" s="57" t="s">
        <v>6</v>
      </c>
      <c r="E53" s="58">
        <v>190</v>
      </c>
      <c r="F53" s="58">
        <v>160</v>
      </c>
      <c r="G53" s="58">
        <v>30</v>
      </c>
      <c r="H53" s="58">
        <v>30</v>
      </c>
      <c r="I53" s="58"/>
      <c r="J53" s="58">
        <f>SUM(E53:H53)</f>
        <v>410</v>
      </c>
      <c r="K53" s="58">
        <f>RANK(J53,$J$2:$J$145)</f>
        <v>74</v>
      </c>
      <c r="L53" s="58"/>
      <c r="M53" s="58"/>
      <c r="N53" s="63"/>
      <c r="O53" s="59"/>
      <c r="P53" s="64"/>
    </row>
    <row r="54" spans="1:16" s="27" customFormat="1" ht="19.5" customHeight="1">
      <c r="A54" s="84"/>
      <c r="B54" s="87" t="s">
        <v>362</v>
      </c>
      <c r="C54" s="18">
        <v>11</v>
      </c>
      <c r="D54" s="18" t="s">
        <v>7</v>
      </c>
      <c r="E54" s="32">
        <v>170</v>
      </c>
      <c r="F54" s="33">
        <v>200</v>
      </c>
      <c r="G54" s="33">
        <v>40</v>
      </c>
      <c r="H54" s="33">
        <v>50</v>
      </c>
      <c r="I54" s="33"/>
      <c r="J54" s="33">
        <f>SUM(E54:H54)</f>
        <v>460</v>
      </c>
      <c r="K54" s="40">
        <f>RANK(J54,$J$2:$J$145)</f>
        <v>70</v>
      </c>
      <c r="L54" s="41"/>
      <c r="M54" s="40"/>
      <c r="N54" s="34"/>
      <c r="O54" s="35"/>
      <c r="P54" s="36"/>
    </row>
    <row r="55" spans="1:16" s="25" customFormat="1" ht="19.5" customHeight="1" thickBot="1">
      <c r="A55" s="85"/>
      <c r="B55" s="91" t="s">
        <v>393</v>
      </c>
      <c r="C55" s="61">
        <v>11</v>
      </c>
      <c r="D55" s="61" t="s">
        <v>8</v>
      </c>
      <c r="E55" s="62">
        <v>310</v>
      </c>
      <c r="F55" s="62">
        <v>300</v>
      </c>
      <c r="G55" s="62">
        <v>30</v>
      </c>
      <c r="H55" s="62">
        <v>50</v>
      </c>
      <c r="I55" s="62"/>
      <c r="J55" s="62">
        <f>SUM(E55:H55)</f>
        <v>690</v>
      </c>
      <c r="K55" s="67">
        <f>RANK(J55,$J$2:$J$145)</f>
        <v>41</v>
      </c>
      <c r="L55" s="62"/>
      <c r="M55" s="62"/>
      <c r="N55" s="63"/>
      <c r="O55" s="59"/>
      <c r="P55" s="64"/>
    </row>
    <row r="56" spans="1:16" s="27" customFormat="1" ht="19.5" customHeight="1" thickBo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37"/>
      <c r="L56" s="19"/>
      <c r="M56" s="19"/>
      <c r="N56" s="42"/>
      <c r="O56" s="38"/>
      <c r="P56" s="19"/>
    </row>
    <row r="57" spans="1:16" s="25" customFormat="1" ht="19.5" customHeight="1">
      <c r="A57" s="24" t="s">
        <v>57</v>
      </c>
      <c r="B57" s="86" t="s">
        <v>337</v>
      </c>
      <c r="C57" s="23">
        <v>12</v>
      </c>
      <c r="D57" s="23" t="s">
        <v>5</v>
      </c>
      <c r="E57" s="39">
        <v>250</v>
      </c>
      <c r="F57" s="36">
        <v>290</v>
      </c>
      <c r="G57" s="36">
        <v>60</v>
      </c>
      <c r="H57" s="36">
        <v>80</v>
      </c>
      <c r="I57" s="36"/>
      <c r="J57" s="36">
        <f>SUM(E57:H57)</f>
        <v>680</v>
      </c>
      <c r="K57" s="36">
        <f>RANK(J57,$J$2:$J$145)</f>
        <v>45</v>
      </c>
      <c r="L57" s="36">
        <f>SUM(J57:J60)-MIN(J57:J60)</f>
        <v>2120</v>
      </c>
      <c r="M57" s="36">
        <f>RANK(L57,$L$2:$L$145)</f>
        <v>11</v>
      </c>
      <c r="N57" s="34">
        <v>0</v>
      </c>
      <c r="O57" s="35">
        <f>(L57-N57)</f>
        <v>2120</v>
      </c>
      <c r="P57" s="36">
        <f>RANK(O57,$O$2:$O$145)</f>
        <v>11</v>
      </c>
    </row>
    <row r="58" spans="1:16" s="27" customFormat="1" ht="19.5" customHeight="1">
      <c r="A58" s="80" t="s">
        <v>174</v>
      </c>
      <c r="B58" s="82" t="s">
        <v>338</v>
      </c>
      <c r="C58" s="57">
        <v>12</v>
      </c>
      <c r="D58" s="57" t="s">
        <v>6</v>
      </c>
      <c r="E58" s="58">
        <v>300</v>
      </c>
      <c r="F58" s="58">
        <v>330</v>
      </c>
      <c r="G58" s="58">
        <v>0</v>
      </c>
      <c r="H58" s="58">
        <v>50</v>
      </c>
      <c r="I58" s="58"/>
      <c r="J58" s="58">
        <f>SUM(E58:H58)</f>
        <v>680</v>
      </c>
      <c r="K58" s="58">
        <f>RANK(J58,$J$2:$J$145)</f>
        <v>45</v>
      </c>
      <c r="L58" s="58"/>
      <c r="M58" s="58"/>
      <c r="N58" s="63"/>
      <c r="O58" s="59"/>
      <c r="P58" s="64"/>
    </row>
    <row r="59" spans="1:16" s="25" customFormat="1" ht="19.5" customHeight="1">
      <c r="A59" s="84"/>
      <c r="B59" s="87" t="s">
        <v>339</v>
      </c>
      <c r="C59" s="18">
        <v>12</v>
      </c>
      <c r="D59" s="18" t="s">
        <v>7</v>
      </c>
      <c r="E59" s="32">
        <v>310</v>
      </c>
      <c r="F59" s="33">
        <v>380</v>
      </c>
      <c r="G59" s="33">
        <v>20</v>
      </c>
      <c r="H59" s="33">
        <v>50</v>
      </c>
      <c r="I59" s="33"/>
      <c r="J59" s="33">
        <f>SUM(E59:H59)</f>
        <v>760</v>
      </c>
      <c r="K59" s="40">
        <f>RANK(J59,$J$2:$J$145)</f>
        <v>30</v>
      </c>
      <c r="L59" s="41"/>
      <c r="M59" s="40"/>
      <c r="N59" s="34"/>
      <c r="O59" s="35"/>
      <c r="P59" s="36"/>
    </row>
    <row r="60" spans="1:16" s="27" customFormat="1" ht="19.5" customHeight="1" thickBot="1">
      <c r="A60" s="85"/>
      <c r="B60" s="91" t="s">
        <v>340</v>
      </c>
      <c r="C60" s="61">
        <v>12</v>
      </c>
      <c r="D60" s="61" t="s">
        <v>8</v>
      </c>
      <c r="E60" s="62">
        <v>280</v>
      </c>
      <c r="F60" s="62">
        <v>270</v>
      </c>
      <c r="G60" s="62">
        <v>60</v>
      </c>
      <c r="H60" s="62">
        <v>70</v>
      </c>
      <c r="I60" s="62"/>
      <c r="J60" s="62">
        <f>SUM(E60:H60)</f>
        <v>680</v>
      </c>
      <c r="K60" s="67">
        <f>RANK(J60,$J$2:$J$145)</f>
        <v>45</v>
      </c>
      <c r="L60" s="62"/>
      <c r="M60" s="62"/>
      <c r="N60" s="63"/>
      <c r="O60" s="59"/>
      <c r="P60" s="64"/>
    </row>
    <row r="61" spans="1:21" s="25" customFormat="1" ht="19.5" customHeight="1" thickBo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37"/>
      <c r="L61" s="19"/>
      <c r="M61" s="19"/>
      <c r="N61" s="42"/>
      <c r="O61" s="42"/>
      <c r="P61" s="37"/>
      <c r="Q61" s="27"/>
      <c r="R61" s="27"/>
      <c r="S61" s="27"/>
      <c r="T61" s="43"/>
      <c r="U61" s="27"/>
    </row>
    <row r="62" spans="1:16" s="27" customFormat="1" ht="19.5" customHeight="1">
      <c r="A62" s="24" t="s">
        <v>299</v>
      </c>
      <c r="B62" s="86" t="s">
        <v>341</v>
      </c>
      <c r="C62" s="23">
        <v>13</v>
      </c>
      <c r="D62" s="23" t="s">
        <v>5</v>
      </c>
      <c r="E62" s="39">
        <v>210</v>
      </c>
      <c r="F62" s="36">
        <v>220</v>
      </c>
      <c r="G62" s="36">
        <v>40</v>
      </c>
      <c r="H62" s="36">
        <v>50</v>
      </c>
      <c r="I62" s="36"/>
      <c r="J62" s="36">
        <f>SUM(E62:H62)</f>
        <v>520</v>
      </c>
      <c r="K62" s="36">
        <f>RANK(J62,$J$2:$J$145)</f>
        <v>66</v>
      </c>
      <c r="L62" s="36">
        <f>SUM(J62:J65)-MIN(J62:J65)</f>
        <v>2010</v>
      </c>
      <c r="M62" s="36">
        <f>RANK(L62,$L$2:$L$145)</f>
        <v>15</v>
      </c>
      <c r="N62" s="34">
        <f>(L62*0.1)</f>
        <v>201</v>
      </c>
      <c r="O62" s="35">
        <f>(L62-N62)</f>
        <v>1809</v>
      </c>
      <c r="P62" s="36">
        <f>RANK(O62,$O$2:$O$145)</f>
        <v>19</v>
      </c>
    </row>
    <row r="63" spans="1:16" s="25" customFormat="1" ht="19.5" customHeight="1">
      <c r="A63" s="80" t="s">
        <v>244</v>
      </c>
      <c r="B63" s="82" t="s">
        <v>342</v>
      </c>
      <c r="C63" s="57">
        <v>13</v>
      </c>
      <c r="D63" s="57" t="s">
        <v>6</v>
      </c>
      <c r="E63" s="58">
        <v>290</v>
      </c>
      <c r="F63" s="58">
        <v>420</v>
      </c>
      <c r="G63" s="58">
        <v>10</v>
      </c>
      <c r="H63" s="58">
        <v>40</v>
      </c>
      <c r="I63" s="58"/>
      <c r="J63" s="58">
        <f>SUM(E63:H63)</f>
        <v>760</v>
      </c>
      <c r="K63" s="58">
        <f>RANK(J63,$J$2:$J$145)</f>
        <v>30</v>
      </c>
      <c r="L63" s="58"/>
      <c r="M63" s="58"/>
      <c r="N63" s="63"/>
      <c r="O63" s="59"/>
      <c r="P63" s="64"/>
    </row>
    <row r="64" spans="1:16" s="27" customFormat="1" ht="19.5" customHeight="1">
      <c r="A64" s="84"/>
      <c r="B64" s="87" t="s">
        <v>343</v>
      </c>
      <c r="C64" s="18">
        <v>13</v>
      </c>
      <c r="D64" s="18" t="s">
        <v>7</v>
      </c>
      <c r="E64" s="32">
        <v>240</v>
      </c>
      <c r="F64" s="33">
        <v>220</v>
      </c>
      <c r="G64" s="33">
        <v>20</v>
      </c>
      <c r="H64" s="33">
        <v>80</v>
      </c>
      <c r="I64" s="33"/>
      <c r="J64" s="33">
        <f>SUM(E64:H64)</f>
        <v>560</v>
      </c>
      <c r="K64" s="40">
        <f>RANK(J64,$J$2:$J$145)</f>
        <v>61</v>
      </c>
      <c r="L64" s="41"/>
      <c r="M64" s="40"/>
      <c r="N64" s="34"/>
      <c r="O64" s="35"/>
      <c r="P64" s="36"/>
    </row>
    <row r="65" spans="1:16" s="25" customFormat="1" ht="19.5" customHeight="1" thickBot="1">
      <c r="A65" s="85"/>
      <c r="B65" s="91" t="s">
        <v>344</v>
      </c>
      <c r="C65" s="61">
        <v>13</v>
      </c>
      <c r="D65" s="61" t="s">
        <v>8</v>
      </c>
      <c r="E65" s="62">
        <v>290</v>
      </c>
      <c r="F65" s="62">
        <v>280</v>
      </c>
      <c r="G65" s="62">
        <v>50</v>
      </c>
      <c r="H65" s="62">
        <v>70</v>
      </c>
      <c r="I65" s="62"/>
      <c r="J65" s="62">
        <f>SUM(E65:H65)</f>
        <v>690</v>
      </c>
      <c r="K65" s="67">
        <f>RANK(J65,$J$2:$J$145)</f>
        <v>41</v>
      </c>
      <c r="L65" s="62"/>
      <c r="M65" s="62"/>
      <c r="N65" s="63"/>
      <c r="O65" s="59"/>
      <c r="P65" s="64"/>
    </row>
    <row r="66" spans="1:16" s="27" customFormat="1" ht="19.5" customHeight="1" thickBo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37"/>
      <c r="L66" s="19"/>
      <c r="M66" s="19"/>
      <c r="N66" s="42"/>
      <c r="O66" s="38"/>
      <c r="P66" s="44"/>
    </row>
    <row r="67" spans="1:16" s="25" customFormat="1" ht="19.5" customHeight="1">
      <c r="A67" s="24" t="s">
        <v>29</v>
      </c>
      <c r="B67" s="86" t="s">
        <v>43</v>
      </c>
      <c r="C67" s="23">
        <v>14</v>
      </c>
      <c r="D67" s="23" t="s">
        <v>5</v>
      </c>
      <c r="E67" s="39"/>
      <c r="F67" s="36"/>
      <c r="G67" s="36"/>
      <c r="H67" s="36"/>
      <c r="I67" s="36"/>
      <c r="J67" s="36">
        <f>SUM(E67:H67)</f>
        <v>0</v>
      </c>
      <c r="K67" s="36">
        <f>RANK(J67,$J$2:$J$145)</f>
        <v>83</v>
      </c>
      <c r="L67" s="36">
        <f>SUM(J67:J70)-MIN(J67:J70)</f>
        <v>0</v>
      </c>
      <c r="M67" s="36">
        <f>RANK(L67,$L$2:$L$145)</f>
        <v>23</v>
      </c>
      <c r="N67" s="34">
        <v>0</v>
      </c>
      <c r="O67" s="35">
        <f>(L67-N67)</f>
        <v>0</v>
      </c>
      <c r="P67" s="36">
        <f>RANK(O67,$O$2:$O$145)</f>
        <v>23</v>
      </c>
    </row>
    <row r="68" spans="1:16" s="27" customFormat="1" ht="19.5" customHeight="1">
      <c r="A68" s="80" t="s">
        <v>42</v>
      </c>
      <c r="B68" s="82" t="s">
        <v>372</v>
      </c>
      <c r="C68" s="57">
        <v>14</v>
      </c>
      <c r="D68" s="57" t="s">
        <v>6</v>
      </c>
      <c r="E68" s="58"/>
      <c r="F68" s="58"/>
      <c r="G68" s="58"/>
      <c r="H68" s="58"/>
      <c r="I68" s="58"/>
      <c r="J68" s="58">
        <f>SUM(E68:H68)</f>
        <v>0</v>
      </c>
      <c r="K68" s="58">
        <f>RANK(J68,$J$2:$J$145)</f>
        <v>83</v>
      </c>
      <c r="L68" s="58"/>
      <c r="M68" s="58"/>
      <c r="N68" s="63"/>
      <c r="O68" s="59"/>
      <c r="P68" s="64"/>
    </row>
    <row r="69" spans="1:16" s="25" customFormat="1" ht="19.5" customHeight="1">
      <c r="A69" s="84" t="s">
        <v>41</v>
      </c>
      <c r="B69" s="87" t="s">
        <v>373</v>
      </c>
      <c r="C69" s="18">
        <v>14</v>
      </c>
      <c r="D69" s="18" t="s">
        <v>7</v>
      </c>
      <c r="E69" s="32"/>
      <c r="F69" s="33"/>
      <c r="G69" s="33"/>
      <c r="H69" s="33"/>
      <c r="I69" s="33"/>
      <c r="J69" s="33">
        <f>SUM(E69:H69)</f>
        <v>0</v>
      </c>
      <c r="K69" s="40">
        <f>RANK(J69,$J$2:$J$145)</f>
        <v>83</v>
      </c>
      <c r="L69" s="41"/>
      <c r="M69" s="40"/>
      <c r="N69" s="34"/>
      <c r="O69" s="35"/>
      <c r="P69" s="36"/>
    </row>
    <row r="70" spans="1:16" s="27" customFormat="1" ht="19.5" customHeight="1" thickBot="1">
      <c r="A70" s="85"/>
      <c r="B70" s="61"/>
      <c r="C70" s="61">
        <v>14</v>
      </c>
      <c r="D70" s="61" t="s">
        <v>8</v>
      </c>
      <c r="E70" s="62"/>
      <c r="F70" s="62"/>
      <c r="G70" s="62"/>
      <c r="H70" s="62"/>
      <c r="I70" s="62"/>
      <c r="J70" s="62">
        <f>SUM(E70:H70)</f>
        <v>0</v>
      </c>
      <c r="K70" s="67">
        <f>RANK(J70,$J$2:$J$145)</f>
        <v>83</v>
      </c>
      <c r="L70" s="62"/>
      <c r="M70" s="62"/>
      <c r="N70" s="63"/>
      <c r="O70" s="59"/>
      <c r="P70" s="64"/>
    </row>
    <row r="71" spans="1:16" s="25" customFormat="1" ht="19.5" customHeight="1" thickBo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37"/>
      <c r="L71" s="19"/>
      <c r="M71" s="19"/>
      <c r="N71" s="42"/>
      <c r="O71" s="38"/>
      <c r="P71" s="44"/>
    </row>
    <row r="72" spans="1:16" s="27" customFormat="1" ht="19.5" customHeight="1">
      <c r="A72" s="24" t="s">
        <v>59</v>
      </c>
      <c r="B72" s="86" t="s">
        <v>394</v>
      </c>
      <c r="C72" s="23">
        <v>15</v>
      </c>
      <c r="D72" s="23" t="s">
        <v>5</v>
      </c>
      <c r="E72" s="39">
        <v>280</v>
      </c>
      <c r="F72" s="36">
        <v>300</v>
      </c>
      <c r="G72" s="36">
        <v>30</v>
      </c>
      <c r="H72" s="36">
        <v>50</v>
      </c>
      <c r="I72" s="36"/>
      <c r="J72" s="36">
        <f>SUM(E72:H72)</f>
        <v>660</v>
      </c>
      <c r="K72" s="36">
        <f>RANK(J72,$J$2:$J$145)</f>
        <v>52</v>
      </c>
      <c r="L72" s="36">
        <f>SUM(J72:J75)-MIN(J72:J75)</f>
        <v>1930</v>
      </c>
      <c r="M72" s="36">
        <f>RANK(L72,$L$2:$L$145)</f>
        <v>18</v>
      </c>
      <c r="N72" s="34">
        <v>0</v>
      </c>
      <c r="O72" s="35">
        <f>(L72-N72)</f>
        <v>1930</v>
      </c>
      <c r="P72" s="36">
        <f>RANK(O72,$O$2:$O$145)</f>
        <v>17</v>
      </c>
    </row>
    <row r="73" spans="1:16" s="25" customFormat="1" ht="19.5" customHeight="1">
      <c r="A73" s="80" t="s">
        <v>97</v>
      </c>
      <c r="B73" s="82" t="s">
        <v>352</v>
      </c>
      <c r="C73" s="57">
        <v>15</v>
      </c>
      <c r="D73" s="57" t="s">
        <v>6</v>
      </c>
      <c r="E73" s="58">
        <v>210</v>
      </c>
      <c r="F73" s="58">
        <v>200</v>
      </c>
      <c r="G73" s="58">
        <v>10</v>
      </c>
      <c r="H73" s="58">
        <v>50</v>
      </c>
      <c r="I73" s="58"/>
      <c r="J73" s="58">
        <f>SUM(E73:H73)</f>
        <v>470</v>
      </c>
      <c r="K73" s="58">
        <f>RANK(J73,$J$2:$J$145)</f>
        <v>68</v>
      </c>
      <c r="L73" s="58"/>
      <c r="M73" s="58"/>
      <c r="N73" s="63"/>
      <c r="O73" s="59"/>
      <c r="P73" s="64"/>
    </row>
    <row r="74" spans="1:16" s="25" customFormat="1" ht="19.5" customHeight="1">
      <c r="A74" s="84" t="s">
        <v>98</v>
      </c>
      <c r="B74" s="87" t="s">
        <v>353</v>
      </c>
      <c r="C74" s="18">
        <v>15</v>
      </c>
      <c r="D74" s="18" t="s">
        <v>7</v>
      </c>
      <c r="E74" s="32">
        <v>340</v>
      </c>
      <c r="F74" s="33">
        <v>230</v>
      </c>
      <c r="G74" s="33">
        <v>20</v>
      </c>
      <c r="H74" s="33">
        <v>60</v>
      </c>
      <c r="I74" s="33"/>
      <c r="J74" s="33">
        <f>SUM(E74:H74)</f>
        <v>650</v>
      </c>
      <c r="K74" s="40">
        <f>RANK(J74,$J$2:$J$145)</f>
        <v>55</v>
      </c>
      <c r="L74" s="41"/>
      <c r="M74" s="40"/>
      <c r="N74" s="34"/>
      <c r="O74" s="35"/>
      <c r="P74" s="36"/>
    </row>
    <row r="75" spans="1:16" s="25" customFormat="1" ht="19.5" customHeight="1" thickBot="1">
      <c r="A75" s="85"/>
      <c r="B75" s="91" t="s">
        <v>395</v>
      </c>
      <c r="C75" s="61">
        <v>15</v>
      </c>
      <c r="D75" s="61" t="s">
        <v>8</v>
      </c>
      <c r="E75" s="62">
        <v>270</v>
      </c>
      <c r="F75" s="62">
        <v>220</v>
      </c>
      <c r="G75" s="62">
        <v>60</v>
      </c>
      <c r="H75" s="62">
        <v>70</v>
      </c>
      <c r="I75" s="62"/>
      <c r="J75" s="62">
        <f>SUM(E75:H75)</f>
        <v>620</v>
      </c>
      <c r="K75" s="67">
        <f>RANK(J75,$J$2:$J$145)</f>
        <v>57</v>
      </c>
      <c r="L75" s="62"/>
      <c r="M75" s="62"/>
      <c r="N75" s="63"/>
      <c r="O75" s="59"/>
      <c r="P75" s="64"/>
    </row>
    <row r="76" spans="1:16" s="25" customFormat="1" ht="19.5" customHeight="1" thickBo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37"/>
      <c r="L76" s="19"/>
      <c r="M76" s="19"/>
      <c r="N76" s="42"/>
      <c r="O76" s="38"/>
      <c r="P76" s="44"/>
    </row>
    <row r="77" spans="1:16" s="25" customFormat="1" ht="19.5" customHeight="1">
      <c r="A77" s="24" t="s">
        <v>192</v>
      </c>
      <c r="B77" s="86" t="s">
        <v>396</v>
      </c>
      <c r="C77" s="23">
        <v>16</v>
      </c>
      <c r="D77" s="23" t="s">
        <v>5</v>
      </c>
      <c r="E77" s="39">
        <v>350</v>
      </c>
      <c r="F77" s="36">
        <v>490</v>
      </c>
      <c r="G77" s="36">
        <v>90</v>
      </c>
      <c r="H77" s="36">
        <v>100</v>
      </c>
      <c r="I77" s="36"/>
      <c r="J77" s="36">
        <f>SUM(E77:H77)</f>
        <v>1030</v>
      </c>
      <c r="K77" s="36">
        <f>RANK(J77,$J$2:$J$145)</f>
        <v>8</v>
      </c>
      <c r="L77" s="36">
        <f>SUM(J77:J80)-MIN(J77:J80)</f>
        <v>2930</v>
      </c>
      <c r="M77" s="36">
        <f>RANK(L77,$L$2:$L$145)</f>
        <v>4</v>
      </c>
      <c r="N77" s="34">
        <v>0</v>
      </c>
      <c r="O77" s="35">
        <f>(L77-N77)</f>
        <v>2930</v>
      </c>
      <c r="P77" s="36">
        <f>RANK(O77,$O$2:$O$145)</f>
        <v>4</v>
      </c>
    </row>
    <row r="78" spans="1:16" s="27" customFormat="1" ht="19.5" customHeight="1">
      <c r="A78" s="80" t="s">
        <v>126</v>
      </c>
      <c r="B78" s="82" t="s">
        <v>319</v>
      </c>
      <c r="C78" s="57">
        <v>16</v>
      </c>
      <c r="D78" s="57" t="s">
        <v>6</v>
      </c>
      <c r="E78" s="58">
        <v>380</v>
      </c>
      <c r="F78" s="58">
        <v>430</v>
      </c>
      <c r="G78" s="58">
        <v>80</v>
      </c>
      <c r="H78" s="58">
        <v>80</v>
      </c>
      <c r="I78" s="58"/>
      <c r="J78" s="58">
        <f>SUM(E78:H78)</f>
        <v>970</v>
      </c>
      <c r="K78" s="58">
        <f>RANK(J78,$J$2:$J$145)</f>
        <v>12</v>
      </c>
      <c r="L78" s="58"/>
      <c r="M78" s="58"/>
      <c r="N78" s="63"/>
      <c r="O78" s="59"/>
      <c r="P78" s="64"/>
    </row>
    <row r="79" spans="1:16" s="25" customFormat="1" ht="19.5" customHeight="1">
      <c r="A79" s="84"/>
      <c r="B79" s="87" t="s">
        <v>320</v>
      </c>
      <c r="C79" s="18">
        <v>16</v>
      </c>
      <c r="D79" s="18" t="s">
        <v>7</v>
      </c>
      <c r="E79" s="32">
        <v>350</v>
      </c>
      <c r="F79" s="33">
        <v>470</v>
      </c>
      <c r="G79" s="33">
        <v>40</v>
      </c>
      <c r="H79" s="33">
        <v>70</v>
      </c>
      <c r="I79" s="33"/>
      <c r="J79" s="33">
        <f>SUM(E79:H79)</f>
        <v>930</v>
      </c>
      <c r="K79" s="40">
        <f>RANK(J79,$J$2:$J$145)</f>
        <v>17</v>
      </c>
      <c r="L79" s="41"/>
      <c r="M79" s="40"/>
      <c r="N79" s="34"/>
      <c r="O79" s="35"/>
      <c r="P79" s="36"/>
    </row>
    <row r="80" spans="1:16" s="27" customFormat="1" ht="19.5" customHeight="1" thickBot="1">
      <c r="A80" s="85"/>
      <c r="B80" s="91" t="s">
        <v>321</v>
      </c>
      <c r="C80" s="61">
        <v>16</v>
      </c>
      <c r="D80" s="61" t="s">
        <v>8</v>
      </c>
      <c r="E80" s="62">
        <v>230</v>
      </c>
      <c r="F80" s="62">
        <v>360</v>
      </c>
      <c r="G80" s="62">
        <v>30</v>
      </c>
      <c r="H80" s="62">
        <v>60</v>
      </c>
      <c r="I80" s="62"/>
      <c r="J80" s="62">
        <f>SUM(E80:H80)</f>
        <v>680</v>
      </c>
      <c r="K80" s="67">
        <f>RANK(J80,$J$2:$J$145)</f>
        <v>45</v>
      </c>
      <c r="L80" s="62"/>
      <c r="M80" s="62"/>
      <c r="N80" s="63"/>
      <c r="O80" s="59"/>
      <c r="P80" s="64"/>
    </row>
    <row r="81" spans="1:16" s="25" customFormat="1" ht="19.5" customHeight="1" thickBo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37"/>
      <c r="L81" s="19"/>
      <c r="M81" s="19"/>
      <c r="N81" s="42"/>
      <c r="O81" s="38"/>
      <c r="P81" s="44"/>
    </row>
    <row r="82" spans="1:16" s="27" customFormat="1" ht="19.5" customHeight="1">
      <c r="A82" s="24" t="s">
        <v>60</v>
      </c>
      <c r="B82" s="86" t="s">
        <v>318</v>
      </c>
      <c r="C82" s="23">
        <v>17</v>
      </c>
      <c r="D82" s="23" t="s">
        <v>5</v>
      </c>
      <c r="E82" s="39">
        <v>290</v>
      </c>
      <c r="F82" s="36">
        <v>140</v>
      </c>
      <c r="G82" s="36">
        <v>20</v>
      </c>
      <c r="H82" s="36">
        <v>70</v>
      </c>
      <c r="I82" s="36"/>
      <c r="J82" s="36">
        <f>SUM(E82:H82)</f>
        <v>520</v>
      </c>
      <c r="K82" s="36">
        <f>RANK(J82,$J$2:$J$145)</f>
        <v>66</v>
      </c>
      <c r="L82" s="36">
        <f>SUM(J82:J85)-MIN(J82:J85)</f>
        <v>1270</v>
      </c>
      <c r="M82" s="36">
        <f>RANK(L82,$L$2:$L$145)</f>
        <v>21</v>
      </c>
      <c r="N82" s="34">
        <v>0</v>
      </c>
      <c r="O82" s="35">
        <f>(L82-N82)</f>
        <v>1270</v>
      </c>
      <c r="P82" s="36">
        <f>RANK(O82,$O$2:$O$145)</f>
        <v>21</v>
      </c>
    </row>
    <row r="83" spans="1:16" s="25" customFormat="1" ht="19.5" customHeight="1">
      <c r="A83" s="80" t="s">
        <v>316</v>
      </c>
      <c r="B83" s="82" t="s">
        <v>397</v>
      </c>
      <c r="C83" s="57">
        <v>17</v>
      </c>
      <c r="D83" s="57" t="s">
        <v>6</v>
      </c>
      <c r="E83" s="58">
        <v>250</v>
      </c>
      <c r="F83" s="58">
        <v>100</v>
      </c>
      <c r="G83" s="58">
        <v>20</v>
      </c>
      <c r="H83" s="58">
        <v>50</v>
      </c>
      <c r="I83" s="58"/>
      <c r="J83" s="58">
        <f>SUM(E83:H83)</f>
        <v>420</v>
      </c>
      <c r="K83" s="58">
        <f>RANK(J83,$J$2:$J$145)</f>
        <v>73</v>
      </c>
      <c r="L83" s="58"/>
      <c r="M83" s="58"/>
      <c r="N83" s="63"/>
      <c r="O83" s="59"/>
      <c r="P83" s="64"/>
    </row>
    <row r="84" spans="1:16" s="27" customFormat="1" ht="19.5" customHeight="1">
      <c r="A84" s="84" t="s">
        <v>317</v>
      </c>
      <c r="B84" s="87" t="s">
        <v>398</v>
      </c>
      <c r="C84" s="18">
        <v>17</v>
      </c>
      <c r="D84" s="18" t="s">
        <v>7</v>
      </c>
      <c r="E84" s="32">
        <v>220</v>
      </c>
      <c r="F84" s="33">
        <v>10</v>
      </c>
      <c r="G84" s="33">
        <v>60</v>
      </c>
      <c r="H84" s="33">
        <v>40</v>
      </c>
      <c r="I84" s="33"/>
      <c r="J84" s="33">
        <f>SUM(E84:H84)</f>
        <v>330</v>
      </c>
      <c r="K84" s="40">
        <f>RANK(J84,$J$2:$J$145)</f>
        <v>80</v>
      </c>
      <c r="L84" s="41"/>
      <c r="M84" s="40"/>
      <c r="N84" s="34"/>
      <c r="O84" s="35"/>
      <c r="P84" s="36"/>
    </row>
    <row r="85" spans="1:16" s="25" customFormat="1" ht="19.5" customHeight="1" thickBot="1">
      <c r="A85" s="85"/>
      <c r="B85" s="91" t="s">
        <v>399</v>
      </c>
      <c r="C85" s="61">
        <v>17</v>
      </c>
      <c r="D85" s="61" t="s">
        <v>8</v>
      </c>
      <c r="E85" s="62">
        <v>180</v>
      </c>
      <c r="F85" s="62">
        <v>80</v>
      </c>
      <c r="G85" s="62">
        <v>30</v>
      </c>
      <c r="H85" s="62">
        <v>30</v>
      </c>
      <c r="I85" s="62"/>
      <c r="J85" s="62">
        <f>SUM(E85:H85)</f>
        <v>320</v>
      </c>
      <c r="K85" s="67">
        <f>RANK(J85,$J$2:$J$145)</f>
        <v>82</v>
      </c>
      <c r="L85" s="62"/>
      <c r="M85" s="62"/>
      <c r="N85" s="63"/>
      <c r="O85" s="59"/>
      <c r="P85" s="64"/>
    </row>
    <row r="86" spans="1:16" s="27" customFormat="1" ht="19.5" customHeight="1" thickBo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37"/>
      <c r="L86" s="19"/>
      <c r="M86" s="19"/>
      <c r="N86" s="42"/>
      <c r="O86" s="38"/>
      <c r="P86" s="44"/>
    </row>
    <row r="87" spans="1:16" s="25" customFormat="1" ht="19.5" customHeight="1">
      <c r="A87" s="24" t="s">
        <v>300</v>
      </c>
      <c r="B87" s="86" t="s">
        <v>400</v>
      </c>
      <c r="C87" s="23">
        <v>18</v>
      </c>
      <c r="D87" s="23" t="s">
        <v>5</v>
      </c>
      <c r="E87" s="39">
        <v>300</v>
      </c>
      <c r="F87" s="36">
        <v>360</v>
      </c>
      <c r="G87" s="36">
        <v>60</v>
      </c>
      <c r="H87" s="36">
        <v>70</v>
      </c>
      <c r="I87" s="36"/>
      <c r="J87" s="36">
        <f>SUM(E87:H87)</f>
        <v>790</v>
      </c>
      <c r="K87" s="36">
        <f>RANK(J87,$J$2:$J$145)</f>
        <v>26</v>
      </c>
      <c r="L87" s="36">
        <f>SUM(J87:J90)-MIN(J87:J90)</f>
        <v>2420</v>
      </c>
      <c r="M87" s="36">
        <f>RANK(L87,$L$2:$L$145)</f>
        <v>7</v>
      </c>
      <c r="N87" s="34">
        <v>0</v>
      </c>
      <c r="O87" s="35">
        <f>(L87-N87)</f>
        <v>2420</v>
      </c>
      <c r="P87" s="36">
        <f>RANK(O87,$O$2:$O$145)</f>
        <v>7</v>
      </c>
    </row>
    <row r="88" spans="1:16" s="27" customFormat="1" ht="19.5" customHeight="1">
      <c r="A88" s="80" t="s">
        <v>37</v>
      </c>
      <c r="B88" s="82" t="s">
        <v>350</v>
      </c>
      <c r="C88" s="57">
        <v>18</v>
      </c>
      <c r="D88" s="57" t="s">
        <v>6</v>
      </c>
      <c r="E88" s="58">
        <v>420</v>
      </c>
      <c r="F88" s="58">
        <v>410</v>
      </c>
      <c r="G88" s="58">
        <v>40</v>
      </c>
      <c r="H88" s="58">
        <v>90</v>
      </c>
      <c r="I88" s="58"/>
      <c r="J88" s="58">
        <f>SUM(E88:H88)</f>
        <v>960</v>
      </c>
      <c r="K88" s="58">
        <f>RANK(J88,$J$2:$J$145)</f>
        <v>13</v>
      </c>
      <c r="L88" s="58"/>
      <c r="M88" s="58"/>
      <c r="N88" s="63"/>
      <c r="O88" s="59"/>
      <c r="P88" s="64"/>
    </row>
    <row r="89" spans="1:16" s="25" customFormat="1" ht="19.5" customHeight="1">
      <c r="A89" s="84" t="s">
        <v>38</v>
      </c>
      <c r="B89" s="87" t="s">
        <v>351</v>
      </c>
      <c r="C89" s="18">
        <v>18</v>
      </c>
      <c r="D89" s="18" t="s">
        <v>7</v>
      </c>
      <c r="E89" s="32">
        <v>340</v>
      </c>
      <c r="F89" s="33">
        <v>240</v>
      </c>
      <c r="G89" s="33">
        <v>40</v>
      </c>
      <c r="H89" s="33">
        <v>50</v>
      </c>
      <c r="I89" s="33"/>
      <c r="J89" s="33">
        <f>SUM(E89:H89)</f>
        <v>670</v>
      </c>
      <c r="K89" s="40">
        <f>RANK(J89,$J$2:$J$145)</f>
        <v>51</v>
      </c>
      <c r="L89" s="41"/>
      <c r="M89" s="40"/>
      <c r="N89" s="34"/>
      <c r="O89" s="35"/>
      <c r="P89" s="36"/>
    </row>
    <row r="90" spans="1:16" s="27" customFormat="1" ht="19.5" customHeight="1" thickBot="1">
      <c r="A90" s="85"/>
      <c r="B90" s="61"/>
      <c r="C90" s="61">
        <v>18</v>
      </c>
      <c r="D90" s="61" t="s">
        <v>8</v>
      </c>
      <c r="E90" s="62"/>
      <c r="F90" s="62"/>
      <c r="G90" s="62"/>
      <c r="H90" s="62"/>
      <c r="I90" s="62"/>
      <c r="J90" s="62">
        <f>SUM(E90:H90)</f>
        <v>0</v>
      </c>
      <c r="K90" s="67">
        <f>RANK(J90,$J$2:$J$145)</f>
        <v>83</v>
      </c>
      <c r="L90" s="62"/>
      <c r="M90" s="62"/>
      <c r="N90" s="63"/>
      <c r="O90" s="59"/>
      <c r="P90" s="64"/>
    </row>
    <row r="91" spans="1:16" s="25" customFormat="1" ht="19.5" customHeight="1" thickBo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37"/>
      <c r="L91" s="19"/>
      <c r="M91" s="19"/>
      <c r="N91" s="42"/>
      <c r="O91" s="38"/>
      <c r="P91" s="44"/>
    </row>
    <row r="92" spans="1:16" s="27" customFormat="1" ht="19.5" customHeight="1">
      <c r="A92" s="24" t="s">
        <v>62</v>
      </c>
      <c r="B92" s="86"/>
      <c r="C92" s="23">
        <v>19</v>
      </c>
      <c r="D92" s="23" t="s">
        <v>5</v>
      </c>
      <c r="E92" s="39"/>
      <c r="F92" s="36"/>
      <c r="G92" s="36"/>
      <c r="H92" s="36"/>
      <c r="I92" s="36"/>
      <c r="J92" s="36">
        <f>SUM(E92:H92)</f>
        <v>0</v>
      </c>
      <c r="K92" s="36">
        <f>RANK(J92,$J$2:$J$145)</f>
        <v>83</v>
      </c>
      <c r="L92" s="36">
        <f>SUM(J92:J95)-MIN(J92:J95)</f>
        <v>0</v>
      </c>
      <c r="M92" s="36">
        <f>RANK(L92,$L$2:$L$145)</f>
        <v>23</v>
      </c>
      <c r="N92" s="34">
        <v>0</v>
      </c>
      <c r="O92" s="35">
        <f>(L92-N92)</f>
        <v>0</v>
      </c>
      <c r="P92" s="36">
        <f>RANK(O92,$O$2:$O$145)</f>
        <v>23</v>
      </c>
    </row>
    <row r="93" spans="1:16" s="25" customFormat="1" ht="19.5" customHeight="1">
      <c r="A93" s="80" t="s">
        <v>104</v>
      </c>
      <c r="B93" s="82"/>
      <c r="C93" s="57">
        <v>19</v>
      </c>
      <c r="D93" s="57" t="s">
        <v>6</v>
      </c>
      <c r="E93" s="58"/>
      <c r="F93" s="58"/>
      <c r="G93" s="58"/>
      <c r="H93" s="58"/>
      <c r="I93" s="58"/>
      <c r="J93" s="58">
        <f>SUM(E93:H93)</f>
        <v>0</v>
      </c>
      <c r="K93" s="58">
        <f>RANK(J93,$J$2:$J$145)</f>
        <v>83</v>
      </c>
      <c r="L93" s="58"/>
      <c r="M93" s="58"/>
      <c r="N93" s="63"/>
      <c r="O93" s="59"/>
      <c r="P93" s="64"/>
    </row>
    <row r="94" spans="1:16" s="27" customFormat="1" ht="19.5" customHeight="1">
      <c r="A94" s="84"/>
      <c r="B94" s="87"/>
      <c r="C94" s="18">
        <v>19</v>
      </c>
      <c r="D94" s="18" t="s">
        <v>7</v>
      </c>
      <c r="E94" s="32"/>
      <c r="F94" s="33"/>
      <c r="G94" s="33"/>
      <c r="H94" s="33"/>
      <c r="I94" s="33"/>
      <c r="J94" s="33">
        <f>SUM(E94:H94)</f>
        <v>0</v>
      </c>
      <c r="K94" s="40">
        <f>RANK(J94,$J$2:$J$145)</f>
        <v>83</v>
      </c>
      <c r="L94" s="41"/>
      <c r="M94" s="40"/>
      <c r="N94" s="34"/>
      <c r="O94" s="35"/>
      <c r="P94" s="36"/>
    </row>
    <row r="95" spans="1:16" s="25" customFormat="1" ht="19.5" customHeight="1" thickBot="1">
      <c r="A95" s="85"/>
      <c r="B95" s="61"/>
      <c r="C95" s="61">
        <v>19</v>
      </c>
      <c r="D95" s="61" t="s">
        <v>8</v>
      </c>
      <c r="E95" s="62"/>
      <c r="F95" s="62"/>
      <c r="G95" s="62"/>
      <c r="H95" s="62"/>
      <c r="I95" s="62"/>
      <c r="J95" s="62">
        <f>SUM(E95:H95)</f>
        <v>0</v>
      </c>
      <c r="K95" s="67">
        <f>RANK(J95,$J$2:$J$145)</f>
        <v>83</v>
      </c>
      <c r="L95" s="62"/>
      <c r="M95" s="62"/>
      <c r="N95" s="63"/>
      <c r="O95" s="59"/>
      <c r="P95" s="64"/>
    </row>
    <row r="96" spans="1:16" s="27" customFormat="1" ht="19.5" customHeight="1" thickBo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37"/>
      <c r="L96" s="19"/>
      <c r="M96" s="19"/>
      <c r="N96" s="42"/>
      <c r="O96" s="38"/>
      <c r="P96" s="44"/>
    </row>
    <row r="97" spans="1:16" s="25" customFormat="1" ht="19.5" customHeight="1">
      <c r="A97" s="24" t="s">
        <v>301</v>
      </c>
      <c r="B97" s="86" t="s">
        <v>401</v>
      </c>
      <c r="C97" s="23">
        <v>20</v>
      </c>
      <c r="D97" s="23" t="s">
        <v>5</v>
      </c>
      <c r="E97" s="39">
        <v>360</v>
      </c>
      <c r="F97" s="36">
        <v>240</v>
      </c>
      <c r="G97" s="36">
        <v>40</v>
      </c>
      <c r="H97" s="36">
        <v>60</v>
      </c>
      <c r="I97" s="36"/>
      <c r="J97" s="36">
        <f>SUM(E97:H97)</f>
        <v>700</v>
      </c>
      <c r="K97" s="36">
        <f>RANK(J97,$J$2:$J$145)</f>
        <v>40</v>
      </c>
      <c r="L97" s="36">
        <f>SUM(J97:J100)-MIN(J97:J100)</f>
        <v>2110</v>
      </c>
      <c r="M97" s="36">
        <f>RANK(L97,$L$2:$L$145)</f>
        <v>12</v>
      </c>
      <c r="N97" s="34">
        <v>0</v>
      </c>
      <c r="O97" s="35">
        <f>(L97-N97)</f>
        <v>2110</v>
      </c>
      <c r="P97" s="36">
        <f>RANK(O97,$O$2:$O$145)</f>
        <v>12</v>
      </c>
    </row>
    <row r="98" spans="1:16" s="27" customFormat="1" ht="19.5" customHeight="1">
      <c r="A98" s="80" t="s">
        <v>148</v>
      </c>
      <c r="B98" s="82" t="s">
        <v>149</v>
      </c>
      <c r="C98" s="57">
        <v>20</v>
      </c>
      <c r="D98" s="57" t="s">
        <v>6</v>
      </c>
      <c r="E98" s="58">
        <v>280</v>
      </c>
      <c r="F98" s="58">
        <v>290</v>
      </c>
      <c r="G98" s="58">
        <v>20</v>
      </c>
      <c r="H98" s="58">
        <v>100</v>
      </c>
      <c r="I98" s="58"/>
      <c r="J98" s="58">
        <f>SUM(E98:H98)</f>
        <v>690</v>
      </c>
      <c r="K98" s="58">
        <f>RANK(J98,$J$2:$J$145)</f>
        <v>41</v>
      </c>
      <c r="L98" s="58"/>
      <c r="M98" s="58"/>
      <c r="N98" s="63"/>
      <c r="O98" s="59"/>
      <c r="P98" s="64"/>
    </row>
    <row r="99" spans="1:16" s="25" customFormat="1" ht="19.5" customHeight="1">
      <c r="A99" s="84" t="s">
        <v>230</v>
      </c>
      <c r="B99" s="87" t="s">
        <v>402</v>
      </c>
      <c r="C99" s="18">
        <v>20</v>
      </c>
      <c r="D99" s="18" t="s">
        <v>7</v>
      </c>
      <c r="E99" s="32">
        <v>340</v>
      </c>
      <c r="F99" s="33">
        <v>230</v>
      </c>
      <c r="G99" s="33">
        <v>50</v>
      </c>
      <c r="H99" s="33">
        <v>100</v>
      </c>
      <c r="I99" s="33"/>
      <c r="J99" s="33">
        <f>SUM(E99:H99)</f>
        <v>720</v>
      </c>
      <c r="K99" s="40">
        <f>RANK(J99,$J$2:$J$145)</f>
        <v>36</v>
      </c>
      <c r="L99" s="41"/>
      <c r="M99" s="40"/>
      <c r="N99" s="34"/>
      <c r="O99" s="35"/>
      <c r="P99" s="36"/>
    </row>
    <row r="100" spans="1:16" s="27" customFormat="1" ht="19.5" customHeight="1" thickBot="1">
      <c r="A100" s="85"/>
      <c r="B100" s="61"/>
      <c r="C100" s="61">
        <v>20</v>
      </c>
      <c r="D100" s="61" t="s">
        <v>8</v>
      </c>
      <c r="E100" s="62"/>
      <c r="F100" s="62"/>
      <c r="G100" s="62"/>
      <c r="H100" s="62"/>
      <c r="I100" s="62"/>
      <c r="J100" s="62">
        <f>SUM(E100:H100)</f>
        <v>0</v>
      </c>
      <c r="K100" s="67">
        <f>RANK(J100,$J$2:$J$145)</f>
        <v>83</v>
      </c>
      <c r="L100" s="62"/>
      <c r="M100" s="62"/>
      <c r="N100" s="63"/>
      <c r="O100" s="59"/>
      <c r="P100" s="64"/>
    </row>
    <row r="101" spans="1:16" s="25" customFormat="1" ht="19.5" customHeight="1" thickBo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37"/>
      <c r="L101" s="19"/>
      <c r="M101" s="19"/>
      <c r="N101" s="42"/>
      <c r="O101" s="38"/>
      <c r="P101" s="44"/>
    </row>
    <row r="102" spans="1:16" s="27" customFormat="1" ht="19.5" customHeight="1">
      <c r="A102" s="24" t="s">
        <v>302</v>
      </c>
      <c r="B102" s="86" t="s">
        <v>355</v>
      </c>
      <c r="C102" s="23">
        <v>21</v>
      </c>
      <c r="D102" s="23" t="s">
        <v>5</v>
      </c>
      <c r="E102" s="39">
        <v>280</v>
      </c>
      <c r="F102" s="36">
        <v>350</v>
      </c>
      <c r="G102" s="36">
        <v>50</v>
      </c>
      <c r="H102" s="36">
        <v>40</v>
      </c>
      <c r="I102" s="36"/>
      <c r="J102" s="36">
        <f>SUM(E102:H102)</f>
        <v>720</v>
      </c>
      <c r="K102" s="36">
        <f>RANK(J102,$J$2:$J$145)</f>
        <v>36</v>
      </c>
      <c r="L102" s="36">
        <f>SUM(J102:J105)-MIN(J102:J105)</f>
        <v>2360</v>
      </c>
      <c r="M102" s="36">
        <f>RANK(L102,$L$2:$L$145)</f>
        <v>8</v>
      </c>
      <c r="N102" s="34">
        <v>0</v>
      </c>
      <c r="O102" s="35">
        <f>(L102-N102)</f>
        <v>2360</v>
      </c>
      <c r="P102" s="36">
        <f>RANK(O102,$O$2:$O$145)</f>
        <v>8</v>
      </c>
    </row>
    <row r="103" spans="1:16" s="25" customFormat="1" ht="19.5" customHeight="1">
      <c r="A103" s="80" t="s">
        <v>354</v>
      </c>
      <c r="B103" s="82" t="s">
        <v>356</v>
      </c>
      <c r="C103" s="57">
        <v>21</v>
      </c>
      <c r="D103" s="57" t="s">
        <v>6</v>
      </c>
      <c r="E103" s="58">
        <v>290</v>
      </c>
      <c r="F103" s="58">
        <v>370</v>
      </c>
      <c r="G103" s="58">
        <v>40</v>
      </c>
      <c r="H103" s="58">
        <v>60</v>
      </c>
      <c r="I103" s="58"/>
      <c r="J103" s="58">
        <f>SUM(E103:H103)</f>
        <v>760</v>
      </c>
      <c r="K103" s="58">
        <f>RANK(J103,$J$2:$J$145)</f>
        <v>30</v>
      </c>
      <c r="L103" s="58"/>
      <c r="M103" s="58"/>
      <c r="N103" s="63"/>
      <c r="O103" s="59"/>
      <c r="P103" s="64"/>
    </row>
    <row r="104" spans="1:16" s="27" customFormat="1" ht="19.5" customHeight="1">
      <c r="A104" s="84"/>
      <c r="B104" s="87" t="s">
        <v>357</v>
      </c>
      <c r="C104" s="18">
        <v>21</v>
      </c>
      <c r="D104" s="18" t="s">
        <v>7</v>
      </c>
      <c r="E104" s="32">
        <v>340</v>
      </c>
      <c r="F104" s="27">
        <v>410</v>
      </c>
      <c r="G104" s="33">
        <v>40</v>
      </c>
      <c r="H104" s="33">
        <v>90</v>
      </c>
      <c r="I104" s="33"/>
      <c r="J104" s="33">
        <f>SUM(E104:H104)</f>
        <v>880</v>
      </c>
      <c r="K104" s="40">
        <f>RANK(J104,$J$2:$J$145)</f>
        <v>21</v>
      </c>
      <c r="L104" s="41"/>
      <c r="M104" s="40"/>
      <c r="N104" s="34"/>
      <c r="O104" s="35"/>
      <c r="P104" s="36"/>
    </row>
    <row r="105" spans="1:16" s="25" customFormat="1" ht="19.5" customHeight="1" thickBot="1">
      <c r="A105" s="85"/>
      <c r="B105" s="91" t="s">
        <v>358</v>
      </c>
      <c r="C105" s="61">
        <v>21</v>
      </c>
      <c r="D105" s="61" t="s">
        <v>8</v>
      </c>
      <c r="E105" s="62">
        <v>280</v>
      </c>
      <c r="F105" s="62">
        <v>170</v>
      </c>
      <c r="G105" s="62">
        <v>20</v>
      </c>
      <c r="H105" s="62">
        <v>70</v>
      </c>
      <c r="I105" s="62"/>
      <c r="J105" s="62">
        <f>SUM(E105:H105)</f>
        <v>540</v>
      </c>
      <c r="K105" s="67">
        <f>RANK(J105,$J$2:$J$145)</f>
        <v>63</v>
      </c>
      <c r="L105" s="62"/>
      <c r="M105" s="62"/>
      <c r="N105" s="63"/>
      <c r="O105" s="59"/>
      <c r="P105" s="64"/>
    </row>
    <row r="106" spans="1:16" s="27" customFormat="1" ht="19.5" customHeight="1" thickBot="1">
      <c r="A106" s="19"/>
      <c r="B106" s="19"/>
      <c r="C106" s="19"/>
      <c r="D106" s="19"/>
      <c r="E106" s="33"/>
      <c r="F106" s="19"/>
      <c r="G106" s="19"/>
      <c r="H106" s="19"/>
      <c r="I106" s="19"/>
      <c r="J106" s="19"/>
      <c r="K106" s="37"/>
      <c r="L106" s="19"/>
      <c r="M106" s="37"/>
      <c r="N106" s="45"/>
      <c r="O106" s="38"/>
      <c r="P106" s="37"/>
    </row>
    <row r="107" spans="1:16" s="25" customFormat="1" ht="19.5" customHeight="1">
      <c r="A107" s="24" t="s">
        <v>69</v>
      </c>
      <c r="B107" s="86" t="s">
        <v>326</v>
      </c>
      <c r="C107" s="23">
        <v>22</v>
      </c>
      <c r="D107" s="23" t="s">
        <v>5</v>
      </c>
      <c r="E107" s="39">
        <v>450</v>
      </c>
      <c r="F107" s="36">
        <v>490</v>
      </c>
      <c r="G107" s="36">
        <v>80</v>
      </c>
      <c r="H107" s="36">
        <v>80</v>
      </c>
      <c r="I107" s="36"/>
      <c r="J107" s="36">
        <f>SUM(E107:H107)</f>
        <v>1100</v>
      </c>
      <c r="K107" s="36">
        <f>RANK(J107,$J$2:$J$145)</f>
        <v>2</v>
      </c>
      <c r="L107" s="36">
        <f>SUM(J107:J110)-MIN(J107:J110)</f>
        <v>3240</v>
      </c>
      <c r="M107" s="36">
        <f>RANK(L107,$L$2:$L$145)</f>
        <v>1</v>
      </c>
      <c r="N107" s="34">
        <v>0</v>
      </c>
      <c r="O107" s="35">
        <f>(L107-N107)</f>
        <v>3240</v>
      </c>
      <c r="P107" s="36">
        <f>RANK(O107,$O$2:$O$145)</f>
        <v>1</v>
      </c>
    </row>
    <row r="108" spans="1:16" s="27" customFormat="1" ht="19.5" customHeight="1">
      <c r="A108" s="80" t="s">
        <v>72</v>
      </c>
      <c r="B108" s="82" t="s">
        <v>327</v>
      </c>
      <c r="C108" s="57">
        <v>22</v>
      </c>
      <c r="D108" s="57" t="s">
        <v>6</v>
      </c>
      <c r="E108" s="58">
        <v>440</v>
      </c>
      <c r="F108" s="58">
        <v>470</v>
      </c>
      <c r="G108" s="58">
        <v>90</v>
      </c>
      <c r="H108" s="58">
        <v>100</v>
      </c>
      <c r="I108" s="58"/>
      <c r="J108" s="58">
        <f>SUM(E108:H108)</f>
        <v>1100</v>
      </c>
      <c r="K108" s="58">
        <f>RANK(J108,$J$2:$J$145)</f>
        <v>2</v>
      </c>
      <c r="L108" s="58"/>
      <c r="M108" s="58"/>
      <c r="N108" s="63"/>
      <c r="O108" s="59"/>
      <c r="P108" s="64"/>
    </row>
    <row r="109" spans="1:16" s="25" customFormat="1" ht="19.5" customHeight="1">
      <c r="A109" s="84"/>
      <c r="B109" s="87" t="s">
        <v>328</v>
      </c>
      <c r="C109" s="18">
        <v>22</v>
      </c>
      <c r="D109" s="18" t="s">
        <v>7</v>
      </c>
      <c r="E109" s="32">
        <v>390</v>
      </c>
      <c r="F109" s="33">
        <v>470</v>
      </c>
      <c r="G109" s="33">
        <v>90</v>
      </c>
      <c r="H109" s="33">
        <v>90</v>
      </c>
      <c r="I109" s="33"/>
      <c r="J109" s="33">
        <f>SUM(E109:H109)</f>
        <v>1040</v>
      </c>
      <c r="K109" s="40">
        <f>RANK(J109,$J$2:$J$145)</f>
        <v>7</v>
      </c>
      <c r="L109" s="41"/>
      <c r="M109" s="40"/>
      <c r="N109" s="34"/>
      <c r="O109" s="35"/>
      <c r="P109" s="36"/>
    </row>
    <row r="110" spans="1:16" s="27" customFormat="1" ht="19.5" customHeight="1" thickBot="1">
      <c r="A110" s="85"/>
      <c r="B110" s="91" t="s">
        <v>329</v>
      </c>
      <c r="C110" s="61">
        <v>22</v>
      </c>
      <c r="D110" s="61" t="s">
        <v>8</v>
      </c>
      <c r="E110" s="62">
        <v>340</v>
      </c>
      <c r="F110" s="62">
        <v>470</v>
      </c>
      <c r="G110" s="62">
        <v>40</v>
      </c>
      <c r="H110" s="62">
        <v>90</v>
      </c>
      <c r="I110" s="62"/>
      <c r="J110" s="62">
        <f>SUM(E110:H110)</f>
        <v>940</v>
      </c>
      <c r="K110" s="67">
        <f>RANK(J110,$J$2:$J$145)</f>
        <v>15</v>
      </c>
      <c r="L110" s="62"/>
      <c r="M110" s="62"/>
      <c r="N110" s="63"/>
      <c r="O110" s="59"/>
      <c r="P110" s="64"/>
    </row>
    <row r="111" spans="1:16" s="25" customFormat="1" ht="19.5" customHeight="1" thickBo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42"/>
      <c r="O111" s="42"/>
      <c r="P111" s="19"/>
    </row>
    <row r="112" spans="1:16" s="27" customFormat="1" ht="19.5" customHeight="1">
      <c r="A112" s="24" t="s">
        <v>71</v>
      </c>
      <c r="B112" s="86" t="s">
        <v>303</v>
      </c>
      <c r="C112" s="23">
        <v>23</v>
      </c>
      <c r="D112" s="23" t="s">
        <v>5</v>
      </c>
      <c r="E112" s="39">
        <v>360</v>
      </c>
      <c r="F112" s="36">
        <v>460</v>
      </c>
      <c r="G112" s="36">
        <v>70</v>
      </c>
      <c r="H112" s="36">
        <v>100</v>
      </c>
      <c r="I112" s="36"/>
      <c r="J112" s="36">
        <f>SUM(E112:H112)</f>
        <v>990</v>
      </c>
      <c r="K112" s="36">
        <f>RANK(J112,$J$2:$J$145)</f>
        <v>10</v>
      </c>
      <c r="L112" s="36">
        <f>SUM(J112:J115)-MIN(J112:J115)</f>
        <v>3020</v>
      </c>
      <c r="M112" s="36">
        <f>RANK(L112,$L$2:$L$145)</f>
        <v>3</v>
      </c>
      <c r="N112" s="34">
        <v>0</v>
      </c>
      <c r="O112" s="35">
        <f>(L112-N112)</f>
        <v>3020</v>
      </c>
      <c r="P112" s="36">
        <f>RANK(O112,$O$2:$O$145)</f>
        <v>3</v>
      </c>
    </row>
    <row r="113" spans="1:16" s="25" customFormat="1" ht="19.5" customHeight="1">
      <c r="A113" s="80" t="s">
        <v>112</v>
      </c>
      <c r="B113" s="82" t="s">
        <v>304</v>
      </c>
      <c r="C113" s="57">
        <v>23</v>
      </c>
      <c r="D113" s="57" t="s">
        <v>6</v>
      </c>
      <c r="E113" s="58">
        <v>410</v>
      </c>
      <c r="F113" s="58">
        <v>480</v>
      </c>
      <c r="G113" s="58">
        <v>70</v>
      </c>
      <c r="H113" s="58">
        <v>90</v>
      </c>
      <c r="I113" s="58"/>
      <c r="J113" s="58">
        <f>SUM(E113:H113)</f>
        <v>1050</v>
      </c>
      <c r="K113" s="58">
        <f>RANK(J113,$J$2:$J$145)</f>
        <v>5</v>
      </c>
      <c r="L113" s="58"/>
      <c r="M113" s="58"/>
      <c r="N113" s="63"/>
      <c r="O113" s="59"/>
      <c r="P113" s="64"/>
    </row>
    <row r="114" spans="1:16" s="27" customFormat="1" ht="19.5" customHeight="1">
      <c r="A114" s="84"/>
      <c r="B114" s="87" t="s">
        <v>305</v>
      </c>
      <c r="C114" s="18">
        <v>23</v>
      </c>
      <c r="D114" s="18" t="s">
        <v>7</v>
      </c>
      <c r="E114" s="32">
        <v>270</v>
      </c>
      <c r="F114" s="33">
        <v>470</v>
      </c>
      <c r="G114" s="33">
        <v>60</v>
      </c>
      <c r="H114" s="33">
        <v>40</v>
      </c>
      <c r="I114" s="33"/>
      <c r="J114" s="33">
        <f>SUM(E114:H114)</f>
        <v>840</v>
      </c>
      <c r="K114" s="40">
        <f>RANK(J114,$J$2:$J$145)</f>
        <v>23</v>
      </c>
      <c r="L114" s="41"/>
      <c r="M114" s="40"/>
      <c r="N114" s="34"/>
      <c r="O114" s="35"/>
      <c r="P114" s="36"/>
    </row>
    <row r="115" spans="1:16" s="25" customFormat="1" ht="19.5" customHeight="1" thickBot="1">
      <c r="A115" s="85"/>
      <c r="B115" s="91" t="s">
        <v>306</v>
      </c>
      <c r="C115" s="61">
        <v>23</v>
      </c>
      <c r="D115" s="61" t="s">
        <v>8</v>
      </c>
      <c r="E115" s="62">
        <v>380</v>
      </c>
      <c r="F115" s="62">
        <v>470</v>
      </c>
      <c r="G115" s="62">
        <v>50</v>
      </c>
      <c r="H115" s="62">
        <v>80</v>
      </c>
      <c r="I115" s="62"/>
      <c r="J115" s="62">
        <f>SUM(E115:H115)</f>
        <v>980</v>
      </c>
      <c r="K115" s="67">
        <f>RANK(J115,$J$2:$J$145)</f>
        <v>11</v>
      </c>
      <c r="L115" s="62"/>
      <c r="M115" s="62"/>
      <c r="N115" s="63"/>
      <c r="O115" s="59"/>
      <c r="P115" s="64"/>
    </row>
    <row r="116" spans="1:16" s="27" customFormat="1" ht="19.5" customHeight="1" thickBo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37"/>
      <c r="L116" s="19"/>
      <c r="M116" s="37"/>
      <c r="N116" s="45"/>
      <c r="O116" s="38"/>
      <c r="P116" s="37"/>
    </row>
    <row r="117" spans="1:16" s="25" customFormat="1" ht="19.5" customHeight="1">
      <c r="A117" s="24" t="s">
        <v>197</v>
      </c>
      <c r="B117" s="86"/>
      <c r="C117" s="23">
        <v>24</v>
      </c>
      <c r="D117" s="23" t="s">
        <v>5</v>
      </c>
      <c r="E117" s="39"/>
      <c r="F117" s="36"/>
      <c r="G117" s="36"/>
      <c r="H117" s="36"/>
      <c r="I117" s="36"/>
      <c r="J117" s="36">
        <f>SUM(E117:H117)</f>
        <v>0</v>
      </c>
      <c r="K117" s="36">
        <f>RANK(J117,$J$2:$J$145)</f>
        <v>83</v>
      </c>
      <c r="L117" s="36">
        <f>SUM(J117:J120)-MIN(J117:J120)</f>
        <v>0</v>
      </c>
      <c r="M117" s="36">
        <f>RANK(L117,$L$2:$L$145)</f>
        <v>23</v>
      </c>
      <c r="N117" s="34">
        <v>0</v>
      </c>
      <c r="O117" s="35">
        <f>(L117-N117)</f>
        <v>0</v>
      </c>
      <c r="P117" s="36">
        <f>RANK(O117,$O$2:$O$145)</f>
        <v>23</v>
      </c>
    </row>
    <row r="118" spans="1:16" s="27" customFormat="1" ht="19.5" customHeight="1">
      <c r="A118" s="80" t="s">
        <v>207</v>
      </c>
      <c r="B118" s="82"/>
      <c r="C118" s="57">
        <v>24</v>
      </c>
      <c r="D118" s="57" t="s">
        <v>6</v>
      </c>
      <c r="E118" s="58"/>
      <c r="F118" s="58"/>
      <c r="G118" s="58"/>
      <c r="H118" s="58"/>
      <c r="I118" s="58"/>
      <c r="J118" s="58">
        <f>SUM(E118:H118)</f>
        <v>0</v>
      </c>
      <c r="K118" s="58">
        <f>RANK(J118,$J$2:$J$145)</f>
        <v>83</v>
      </c>
      <c r="L118" s="58"/>
      <c r="M118" s="58"/>
      <c r="N118" s="63"/>
      <c r="O118" s="59"/>
      <c r="P118" s="64"/>
    </row>
    <row r="119" spans="1:16" s="25" customFormat="1" ht="19.5" customHeight="1">
      <c r="A119" s="84"/>
      <c r="B119" s="87"/>
      <c r="C119" s="18">
        <v>24</v>
      </c>
      <c r="D119" s="18" t="s">
        <v>7</v>
      </c>
      <c r="E119" s="32"/>
      <c r="F119" s="33"/>
      <c r="G119" s="33"/>
      <c r="H119" s="33"/>
      <c r="I119" s="33"/>
      <c r="J119" s="33">
        <f>SUM(E119:H119)</f>
        <v>0</v>
      </c>
      <c r="K119" s="40">
        <f>RANK(J119,$J$2:$J$145)</f>
        <v>83</v>
      </c>
      <c r="L119" s="41"/>
      <c r="M119" s="40"/>
      <c r="N119" s="34"/>
      <c r="O119" s="35"/>
      <c r="P119" s="36"/>
    </row>
    <row r="120" spans="1:16" s="27" customFormat="1" ht="19.5" customHeight="1" thickBot="1">
      <c r="A120" s="88"/>
      <c r="B120" s="121"/>
      <c r="C120" s="66">
        <v>24</v>
      </c>
      <c r="D120" s="66" t="s">
        <v>8</v>
      </c>
      <c r="E120" s="67"/>
      <c r="F120" s="67"/>
      <c r="G120" s="67"/>
      <c r="H120" s="67"/>
      <c r="I120" s="67"/>
      <c r="J120" s="67">
        <f>SUM(E120:H120)</f>
        <v>0</v>
      </c>
      <c r="K120" s="67">
        <f>RANK(J120,$J$2:$J$145)</f>
        <v>83</v>
      </c>
      <c r="L120" s="67"/>
      <c r="M120" s="67"/>
      <c r="N120" s="89"/>
      <c r="O120" s="68"/>
      <c r="P120" s="67"/>
    </row>
    <row r="121" spans="14:16" s="2" customFormat="1" ht="19.5" customHeight="1">
      <c r="N121" s="47"/>
      <c r="O121" s="47"/>
      <c r="P121" s="25"/>
    </row>
    <row r="122" spans="1:16" s="3" customFormat="1" ht="19.5" customHeight="1">
      <c r="A122" s="13" t="s">
        <v>34</v>
      </c>
      <c r="B122" s="87" t="s">
        <v>334</v>
      </c>
      <c r="C122" s="87">
        <v>25</v>
      </c>
      <c r="D122" s="87" t="s">
        <v>5</v>
      </c>
      <c r="E122" s="112">
        <v>330</v>
      </c>
      <c r="F122" s="92">
        <v>430</v>
      </c>
      <c r="G122" s="92">
        <v>80</v>
      </c>
      <c r="H122" s="92">
        <v>60</v>
      </c>
      <c r="I122" s="92"/>
      <c r="J122" s="92">
        <f>SUM(E122:H122)</f>
        <v>900</v>
      </c>
      <c r="K122" s="33">
        <f>RANK(J122,$J$2:$J$145)</f>
        <v>19</v>
      </c>
      <c r="L122" s="92">
        <f>SUM(J122:J125)-MIN(J122:J125)</f>
        <v>2520</v>
      </c>
      <c r="M122" s="33">
        <f>RANK(L122,$L$2:$L$145)</f>
        <v>6</v>
      </c>
      <c r="N122" s="107">
        <v>0</v>
      </c>
      <c r="O122" s="108">
        <f>(L122-N122)</f>
        <v>2520</v>
      </c>
      <c r="P122" s="33">
        <f>RANK(O122,$O$2:$O$145)</f>
        <v>6</v>
      </c>
    </row>
    <row r="123" spans="1:16" s="2" customFormat="1" ht="19.5" customHeight="1">
      <c r="A123" s="80" t="s">
        <v>23</v>
      </c>
      <c r="B123" s="82" t="s">
        <v>335</v>
      </c>
      <c r="C123" s="82">
        <v>25</v>
      </c>
      <c r="D123" s="82" t="s">
        <v>6</v>
      </c>
      <c r="E123" s="109">
        <v>310</v>
      </c>
      <c r="F123" s="109">
        <v>310</v>
      </c>
      <c r="G123" s="109">
        <v>30</v>
      </c>
      <c r="H123" s="109">
        <v>90</v>
      </c>
      <c r="I123" s="109"/>
      <c r="J123" s="109">
        <f>SUM(E123:H123)</f>
        <v>740</v>
      </c>
      <c r="K123" s="58">
        <f>RANK(J123,$J$2:$J$145)</f>
        <v>34</v>
      </c>
      <c r="L123" s="109"/>
      <c r="M123" s="109"/>
      <c r="N123" s="98"/>
      <c r="O123" s="110"/>
      <c r="P123" s="111"/>
    </row>
    <row r="124" spans="1:16" s="3" customFormat="1" ht="19.5" customHeight="1">
      <c r="A124" s="84"/>
      <c r="B124" s="87" t="s">
        <v>336</v>
      </c>
      <c r="C124" s="87">
        <v>25</v>
      </c>
      <c r="D124" s="87" t="s">
        <v>7</v>
      </c>
      <c r="E124" s="112">
        <v>330</v>
      </c>
      <c r="F124" s="92">
        <v>410</v>
      </c>
      <c r="G124" s="92">
        <v>70</v>
      </c>
      <c r="H124" s="92">
        <v>70</v>
      </c>
      <c r="I124" s="92"/>
      <c r="J124" s="92">
        <f>SUM(E124:H124)</f>
        <v>880</v>
      </c>
      <c r="K124" s="40">
        <f>RANK(J124,$J$2:$J$145)</f>
        <v>21</v>
      </c>
      <c r="L124" s="114"/>
      <c r="M124" s="113"/>
      <c r="N124" s="107"/>
      <c r="O124" s="108"/>
      <c r="P124" s="95"/>
    </row>
    <row r="125" spans="1:16" s="2" customFormat="1" ht="19.5" customHeight="1" thickBot="1">
      <c r="A125" s="85"/>
      <c r="B125" s="91" t="s">
        <v>403</v>
      </c>
      <c r="C125" s="91">
        <v>25</v>
      </c>
      <c r="D125" s="91" t="s">
        <v>8</v>
      </c>
      <c r="E125" s="115">
        <v>300</v>
      </c>
      <c r="F125" s="115">
        <v>240</v>
      </c>
      <c r="G125" s="115">
        <v>40</v>
      </c>
      <c r="H125" s="115">
        <v>60</v>
      </c>
      <c r="I125" s="115"/>
      <c r="J125" s="115">
        <f>SUM(E125:H125)</f>
        <v>640</v>
      </c>
      <c r="K125" s="67">
        <f>RANK(J125,$J$2:$J$145)</f>
        <v>56</v>
      </c>
      <c r="L125" s="115"/>
      <c r="M125" s="115"/>
      <c r="N125" s="98"/>
      <c r="O125" s="110"/>
      <c r="P125" s="111"/>
    </row>
    <row r="126" spans="1:16" s="3" customFormat="1" ht="19.5" customHeight="1" thickBo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37"/>
      <c r="L126" s="19"/>
      <c r="M126" s="19"/>
      <c r="N126" s="42"/>
      <c r="O126" s="38"/>
      <c r="P126" s="44"/>
    </row>
    <row r="127" spans="1:16" s="2" customFormat="1" ht="19.5" customHeight="1">
      <c r="A127" s="24" t="s">
        <v>35</v>
      </c>
      <c r="B127" s="86" t="s">
        <v>376</v>
      </c>
      <c r="C127" s="23">
        <v>26</v>
      </c>
      <c r="D127" s="23" t="s">
        <v>5</v>
      </c>
      <c r="E127" s="39">
        <v>220</v>
      </c>
      <c r="F127" s="36">
        <v>190</v>
      </c>
      <c r="G127" s="36">
        <v>30</v>
      </c>
      <c r="H127" s="36">
        <v>30</v>
      </c>
      <c r="I127" s="36"/>
      <c r="J127" s="36">
        <f>SUM(E127:H127)</f>
        <v>470</v>
      </c>
      <c r="K127" s="36">
        <f>RANK(J127,$J$2:$J$145)</f>
        <v>68</v>
      </c>
      <c r="L127" s="36">
        <f>SUM(J127:J130)-MIN(J127:J130)</f>
        <v>2040</v>
      </c>
      <c r="M127" s="36">
        <f>RANK(L127,$L$2:$L$145)</f>
        <v>14</v>
      </c>
      <c r="N127" s="34">
        <v>0</v>
      </c>
      <c r="O127" s="35">
        <f>(L127-N127)</f>
        <v>2040</v>
      </c>
      <c r="P127" s="36">
        <f>RANK(O127,$O$2:$O$145)</f>
        <v>14</v>
      </c>
    </row>
    <row r="128" spans="1:16" s="3" customFormat="1" ht="19.5" customHeight="1">
      <c r="A128" s="80" t="s">
        <v>117</v>
      </c>
      <c r="B128" s="82" t="s">
        <v>377</v>
      </c>
      <c r="C128" s="57">
        <v>26</v>
      </c>
      <c r="D128" s="57" t="s">
        <v>6</v>
      </c>
      <c r="E128" s="58">
        <v>310</v>
      </c>
      <c r="F128" s="58">
        <v>360</v>
      </c>
      <c r="G128" s="58">
        <v>50</v>
      </c>
      <c r="H128" s="58">
        <v>40</v>
      </c>
      <c r="I128" s="58"/>
      <c r="J128" s="58">
        <f>SUM(E128:H128)</f>
        <v>760</v>
      </c>
      <c r="K128" s="58">
        <f>RANK(J128,$J$2:$J$145)</f>
        <v>30</v>
      </c>
      <c r="L128" s="58"/>
      <c r="M128" s="58"/>
      <c r="N128" s="63"/>
      <c r="O128" s="59"/>
      <c r="P128" s="64"/>
    </row>
    <row r="129" spans="1:16" s="2" customFormat="1" ht="19.5" customHeight="1">
      <c r="A129" s="84"/>
      <c r="B129" s="87" t="s">
        <v>378</v>
      </c>
      <c r="C129" s="18">
        <v>26</v>
      </c>
      <c r="D129" s="18" t="s">
        <v>7</v>
      </c>
      <c r="E129" s="32">
        <v>320</v>
      </c>
      <c r="F129" s="33">
        <v>230</v>
      </c>
      <c r="G129" s="33">
        <v>50</v>
      </c>
      <c r="H129" s="33">
        <v>60</v>
      </c>
      <c r="I129" s="33"/>
      <c r="J129" s="33">
        <f>SUM(E129:H129)</f>
        <v>660</v>
      </c>
      <c r="K129" s="40">
        <f>RANK(J129,$J$2:$J$145)</f>
        <v>52</v>
      </c>
      <c r="L129" s="41"/>
      <c r="M129" s="40"/>
      <c r="N129" s="34"/>
      <c r="O129" s="35"/>
      <c r="P129" s="36"/>
    </row>
    <row r="130" spans="1:16" s="3" customFormat="1" ht="19.5" customHeight="1" thickBot="1">
      <c r="A130" s="85"/>
      <c r="B130" s="91" t="s">
        <v>379</v>
      </c>
      <c r="C130" s="61">
        <v>26</v>
      </c>
      <c r="D130" s="61" t="s">
        <v>8</v>
      </c>
      <c r="E130" s="62">
        <v>290</v>
      </c>
      <c r="F130" s="62">
        <v>240</v>
      </c>
      <c r="G130" s="62">
        <v>40</v>
      </c>
      <c r="H130" s="62">
        <v>50</v>
      </c>
      <c r="I130" s="62"/>
      <c r="J130" s="62">
        <f>SUM(E130:H130)</f>
        <v>620</v>
      </c>
      <c r="K130" s="67">
        <f>RANK(J130,$J$2:$J$145)</f>
        <v>57</v>
      </c>
      <c r="L130" s="62"/>
      <c r="M130" s="62"/>
      <c r="N130" s="63"/>
      <c r="O130" s="59"/>
      <c r="P130" s="64"/>
    </row>
    <row r="131" spans="1:16" s="2" customFormat="1" ht="19.5" customHeight="1" thickBo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37"/>
      <c r="L131" s="19"/>
      <c r="M131" s="37"/>
      <c r="N131" s="45"/>
      <c r="O131" s="38"/>
      <c r="P131" s="37"/>
    </row>
    <row r="132" spans="1:16" s="3" customFormat="1" ht="19.5" customHeight="1">
      <c r="A132" s="24"/>
      <c r="B132" s="86"/>
      <c r="C132" s="23">
        <v>27</v>
      </c>
      <c r="D132" s="23" t="s">
        <v>5</v>
      </c>
      <c r="E132" s="39"/>
      <c r="F132" s="36"/>
      <c r="G132" s="36"/>
      <c r="H132" s="36"/>
      <c r="I132" s="36"/>
      <c r="J132" s="36">
        <f>SUM(E132:H132)</f>
        <v>0</v>
      </c>
      <c r="K132" s="36">
        <f>RANK(J132,$J$2:$J$145)</f>
        <v>83</v>
      </c>
      <c r="L132" s="36">
        <f>SUM(J132:J135)-MIN(J132:J135)</f>
        <v>0</v>
      </c>
      <c r="M132" s="36">
        <f>RANK(L132,$L$2:$L$145)</f>
        <v>23</v>
      </c>
      <c r="N132" s="34">
        <v>0</v>
      </c>
      <c r="O132" s="35">
        <f>(L132-N132)</f>
        <v>0</v>
      </c>
      <c r="P132" s="36">
        <f>RANK(O132,$O$2:$O$145)</f>
        <v>23</v>
      </c>
    </row>
    <row r="133" spans="1:16" s="2" customFormat="1" ht="19.5" customHeight="1">
      <c r="A133" s="80"/>
      <c r="B133" s="82"/>
      <c r="C133" s="57">
        <v>27</v>
      </c>
      <c r="D133" s="57" t="s">
        <v>6</v>
      </c>
      <c r="E133" s="58"/>
      <c r="F133" s="58"/>
      <c r="G133" s="58"/>
      <c r="H133" s="58"/>
      <c r="I133" s="58"/>
      <c r="J133" s="58">
        <f>SUM(E133:H133)</f>
        <v>0</v>
      </c>
      <c r="K133" s="58">
        <f>RANK(J133,$J$2:$J$145)</f>
        <v>83</v>
      </c>
      <c r="L133" s="58"/>
      <c r="M133" s="58"/>
      <c r="N133" s="63"/>
      <c r="O133" s="59"/>
      <c r="P133" s="64"/>
    </row>
    <row r="134" spans="1:16" s="2" customFormat="1" ht="19.5" customHeight="1">
      <c r="A134" s="84"/>
      <c r="B134" s="87"/>
      <c r="C134" s="18">
        <v>27</v>
      </c>
      <c r="D134" s="18" t="s">
        <v>7</v>
      </c>
      <c r="E134" s="32"/>
      <c r="F134" s="33"/>
      <c r="G134" s="33"/>
      <c r="H134" s="33"/>
      <c r="I134" s="33"/>
      <c r="J134" s="33">
        <f>SUM(E134:H134)</f>
        <v>0</v>
      </c>
      <c r="K134" s="40">
        <f>RANK(J134,$J$2:$J$145)</f>
        <v>83</v>
      </c>
      <c r="L134" s="41"/>
      <c r="M134" s="40"/>
      <c r="N134" s="34"/>
      <c r="O134" s="35"/>
      <c r="P134" s="36"/>
    </row>
    <row r="135" spans="1:16" s="2" customFormat="1" ht="19.5" customHeight="1" thickBot="1">
      <c r="A135" s="85"/>
      <c r="B135" s="61"/>
      <c r="C135" s="61">
        <v>27</v>
      </c>
      <c r="D135" s="61" t="s">
        <v>8</v>
      </c>
      <c r="E135" s="62"/>
      <c r="F135" s="62"/>
      <c r="G135" s="62"/>
      <c r="H135" s="62"/>
      <c r="I135" s="62"/>
      <c r="J135" s="62">
        <f>SUM(E135:H135)</f>
        <v>0</v>
      </c>
      <c r="K135" s="67">
        <f>RANK(J135,$J$2:$J$145)</f>
        <v>83</v>
      </c>
      <c r="L135" s="62"/>
      <c r="M135" s="62"/>
      <c r="N135" s="63"/>
      <c r="O135" s="59"/>
      <c r="P135" s="64"/>
    </row>
    <row r="136" spans="1:16" s="3" customFormat="1" ht="19.5" customHeight="1" thickBo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42"/>
      <c r="O136" s="42"/>
      <c r="P136" s="19"/>
    </row>
    <row r="137" spans="1:16" s="2" customFormat="1" ht="19.5" customHeight="1">
      <c r="A137" s="24"/>
      <c r="B137" s="86"/>
      <c r="C137" s="23">
        <v>28</v>
      </c>
      <c r="D137" s="23" t="s">
        <v>5</v>
      </c>
      <c r="E137" s="39"/>
      <c r="F137" s="36"/>
      <c r="G137" s="36"/>
      <c r="H137" s="36"/>
      <c r="I137" s="36"/>
      <c r="J137" s="36">
        <f>SUM(E137:H137)</f>
        <v>0</v>
      </c>
      <c r="K137" s="36">
        <f>RANK(J137,$J$2:$J$145)</f>
        <v>83</v>
      </c>
      <c r="L137" s="36">
        <f>SUM(J137:J140)-MIN(J137:J140)</f>
        <v>0</v>
      </c>
      <c r="M137" s="36">
        <f>RANK(L137,$L$2:$L$145)</f>
        <v>23</v>
      </c>
      <c r="N137" s="34">
        <v>0</v>
      </c>
      <c r="O137" s="35">
        <f>(L137-N137)</f>
        <v>0</v>
      </c>
      <c r="P137" s="36">
        <f>RANK(O137,$O$2:$O$145)</f>
        <v>23</v>
      </c>
    </row>
    <row r="138" spans="1:16" s="3" customFormat="1" ht="19.5" customHeight="1">
      <c r="A138" s="80"/>
      <c r="B138" s="82"/>
      <c r="C138" s="57">
        <v>28</v>
      </c>
      <c r="D138" s="57" t="s">
        <v>6</v>
      </c>
      <c r="E138" s="58"/>
      <c r="F138" s="58"/>
      <c r="G138" s="58"/>
      <c r="H138" s="58"/>
      <c r="I138" s="58"/>
      <c r="J138" s="58">
        <f>SUM(E138:H138)</f>
        <v>0</v>
      </c>
      <c r="K138" s="58">
        <f>RANK(J138,$J$2:$J$145)</f>
        <v>83</v>
      </c>
      <c r="L138" s="58"/>
      <c r="M138" s="58"/>
      <c r="N138" s="63"/>
      <c r="O138" s="59"/>
      <c r="P138" s="64"/>
    </row>
    <row r="139" spans="1:16" s="2" customFormat="1" ht="19.5" customHeight="1">
      <c r="A139" s="84"/>
      <c r="B139" s="87"/>
      <c r="C139" s="18">
        <v>28</v>
      </c>
      <c r="D139" s="18" t="s">
        <v>7</v>
      </c>
      <c r="E139" s="32"/>
      <c r="F139" s="33"/>
      <c r="G139" s="33"/>
      <c r="H139" s="33"/>
      <c r="I139" s="33"/>
      <c r="J139" s="33">
        <f>SUM(E139:H139)</f>
        <v>0</v>
      </c>
      <c r="K139" s="40">
        <f>RANK(J139,$J$2:$J$145)</f>
        <v>83</v>
      </c>
      <c r="L139" s="41"/>
      <c r="M139" s="40"/>
      <c r="N139" s="34"/>
      <c r="O139" s="35"/>
      <c r="P139" s="36"/>
    </row>
    <row r="140" spans="1:16" s="3" customFormat="1" ht="19.5" customHeight="1" thickBot="1">
      <c r="A140" s="85"/>
      <c r="B140" s="61"/>
      <c r="C140" s="61">
        <v>28</v>
      </c>
      <c r="D140" s="61" t="s">
        <v>8</v>
      </c>
      <c r="E140" s="62"/>
      <c r="F140" s="62"/>
      <c r="G140" s="62"/>
      <c r="H140" s="62"/>
      <c r="I140" s="62"/>
      <c r="J140" s="62">
        <f>SUM(E140:H140)</f>
        <v>0</v>
      </c>
      <c r="K140" s="67">
        <f>RANK(J140,$J$2:$J$145)</f>
        <v>83</v>
      </c>
      <c r="L140" s="62"/>
      <c r="M140" s="62"/>
      <c r="N140" s="63"/>
      <c r="O140" s="59"/>
      <c r="P140" s="64"/>
    </row>
    <row r="141" spans="1:16" s="2" customFormat="1" ht="19.5" customHeight="1" thickBo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37"/>
      <c r="L141" s="19"/>
      <c r="M141" s="37"/>
      <c r="N141" s="45"/>
      <c r="O141" s="38"/>
      <c r="P141" s="37"/>
    </row>
    <row r="142" spans="1:16" s="3" customFormat="1" ht="19.5" customHeight="1">
      <c r="A142" s="24"/>
      <c r="B142" s="86"/>
      <c r="C142" s="23">
        <v>29</v>
      </c>
      <c r="D142" s="23" t="s">
        <v>5</v>
      </c>
      <c r="E142" s="39"/>
      <c r="F142" s="36"/>
      <c r="G142" s="36"/>
      <c r="H142" s="36"/>
      <c r="I142" s="36"/>
      <c r="J142" s="36">
        <f>SUM(E142:H142)</f>
        <v>0</v>
      </c>
      <c r="K142" s="36">
        <f>RANK(J142,$J$2:$J$145)</f>
        <v>83</v>
      </c>
      <c r="L142" s="36">
        <f>SUM(J142:J145)-MIN(J142:J145)</f>
        <v>0</v>
      </c>
      <c r="M142" s="36">
        <f>RANK(L142,$L$2:$L$145)</f>
        <v>23</v>
      </c>
      <c r="N142" s="34">
        <f>(L142*0.1)</f>
        <v>0</v>
      </c>
      <c r="O142" s="35">
        <f>(L142-N142)</f>
        <v>0</v>
      </c>
      <c r="P142" s="36">
        <f>RANK(O142,$O$2:$O$145)</f>
        <v>23</v>
      </c>
    </row>
    <row r="143" spans="1:16" s="2" customFormat="1" ht="19.5" customHeight="1">
      <c r="A143" s="80"/>
      <c r="B143" s="82"/>
      <c r="C143" s="57">
        <v>29</v>
      </c>
      <c r="D143" s="57" t="s">
        <v>6</v>
      </c>
      <c r="E143" s="58"/>
      <c r="F143" s="58"/>
      <c r="G143" s="58"/>
      <c r="H143" s="58"/>
      <c r="I143" s="58"/>
      <c r="J143" s="58">
        <f>SUM(E143:H143)</f>
        <v>0</v>
      </c>
      <c r="K143" s="58">
        <f>RANK(J143,$J$2:$J$145)</f>
        <v>83</v>
      </c>
      <c r="L143" s="58"/>
      <c r="M143" s="58"/>
      <c r="N143" s="63"/>
      <c r="O143" s="59"/>
      <c r="P143" s="64"/>
    </row>
    <row r="144" spans="1:16" s="3" customFormat="1" ht="19.5" customHeight="1">
      <c r="A144" s="84"/>
      <c r="B144" s="87"/>
      <c r="C144" s="18">
        <v>29</v>
      </c>
      <c r="D144" s="18" t="s">
        <v>7</v>
      </c>
      <c r="E144" s="32"/>
      <c r="F144" s="33"/>
      <c r="G144" s="33"/>
      <c r="H144" s="33"/>
      <c r="I144" s="33"/>
      <c r="J144" s="33">
        <f>SUM(E144:H144)</f>
        <v>0</v>
      </c>
      <c r="K144" s="40">
        <f>RANK(J144,$J$2:$J$145)</f>
        <v>83</v>
      </c>
      <c r="L144" s="41"/>
      <c r="M144" s="40"/>
      <c r="N144" s="34"/>
      <c r="O144" s="35"/>
      <c r="P144" s="36"/>
    </row>
    <row r="145" spans="1:16" s="2" customFormat="1" ht="19.5" customHeight="1" thickBot="1">
      <c r="A145" s="88"/>
      <c r="B145" s="66"/>
      <c r="C145" s="66">
        <v>29</v>
      </c>
      <c r="D145" s="66" t="s">
        <v>8</v>
      </c>
      <c r="E145" s="67"/>
      <c r="F145" s="67"/>
      <c r="G145" s="67"/>
      <c r="H145" s="67"/>
      <c r="I145" s="67"/>
      <c r="J145" s="67">
        <f>SUM(E145:H145)</f>
        <v>0</v>
      </c>
      <c r="K145" s="67">
        <f>RANK(J145,$J$2:$J$145)</f>
        <v>83</v>
      </c>
      <c r="L145" s="67"/>
      <c r="M145" s="67"/>
      <c r="N145" s="89"/>
      <c r="O145" s="68"/>
      <c r="P145" s="67"/>
    </row>
    <row r="146" spans="1:16" s="3" customFormat="1" ht="12">
      <c r="A146"/>
      <c r="N146" s="48"/>
      <c r="O146" s="48"/>
      <c r="P146" s="27"/>
    </row>
    <row r="147" spans="1:16" s="2" customFormat="1" ht="12">
      <c r="A147"/>
      <c r="N147" s="47"/>
      <c r="O147" s="47"/>
      <c r="P147" s="25"/>
    </row>
    <row r="148" spans="1:16" s="3" customFormat="1" ht="12">
      <c r="A148"/>
      <c r="N148" s="48"/>
      <c r="O148" s="48"/>
      <c r="P148" s="27"/>
    </row>
    <row r="149" spans="1:16" s="2" customFormat="1" ht="12">
      <c r="A149"/>
      <c r="N149" s="47"/>
      <c r="O149" s="47"/>
      <c r="P149" s="25"/>
    </row>
    <row r="150" spans="1:16" s="3" customFormat="1" ht="12">
      <c r="A150"/>
      <c r="N150" s="48"/>
      <c r="O150" s="48"/>
      <c r="P150" s="27"/>
    </row>
    <row r="151" spans="1:16" s="2" customFormat="1" ht="12">
      <c r="A151"/>
      <c r="N151" s="47"/>
      <c r="O151" s="47"/>
      <c r="P151" s="25"/>
    </row>
    <row r="152" spans="1:16" s="3" customFormat="1" ht="12">
      <c r="A152"/>
      <c r="N152" s="48"/>
      <c r="O152" s="48"/>
      <c r="P152" s="27"/>
    </row>
    <row r="153" spans="1:16" s="2" customFormat="1" ht="12">
      <c r="A153"/>
      <c r="N153" s="47"/>
      <c r="O153" s="47"/>
      <c r="P153" s="25"/>
    </row>
    <row r="154" spans="1:16" s="3" customFormat="1" ht="12">
      <c r="A154"/>
      <c r="N154" s="48"/>
      <c r="O154" s="48"/>
      <c r="P154" s="27"/>
    </row>
    <row r="155" spans="1:16" s="2" customFormat="1" ht="12">
      <c r="A155"/>
      <c r="N155" s="47"/>
      <c r="O155" s="47"/>
      <c r="P155" s="25"/>
    </row>
    <row r="156" spans="1:16" s="3" customFormat="1" ht="12">
      <c r="A156"/>
      <c r="N156" s="48"/>
      <c r="O156" s="48"/>
      <c r="P156" s="27"/>
    </row>
    <row r="157" spans="1:16" s="2" customFormat="1" ht="12">
      <c r="A157"/>
      <c r="N157" s="47"/>
      <c r="O157" s="47"/>
      <c r="P157" s="25"/>
    </row>
    <row r="158" spans="1:16" s="3" customFormat="1" ht="12">
      <c r="A158"/>
      <c r="N158" s="48"/>
      <c r="O158" s="48"/>
      <c r="P158" s="27"/>
    </row>
    <row r="159" spans="1:16" s="2" customFormat="1" ht="12">
      <c r="A159"/>
      <c r="N159" s="47"/>
      <c r="O159" s="47"/>
      <c r="P159" s="25"/>
    </row>
    <row r="160" spans="1:16" s="3" customFormat="1" ht="12">
      <c r="A160"/>
      <c r="N160" s="48"/>
      <c r="O160" s="48"/>
      <c r="P160" s="27"/>
    </row>
    <row r="161" spans="1:16" s="2" customFormat="1" ht="12">
      <c r="A161"/>
      <c r="N161" s="47"/>
      <c r="O161" s="47"/>
      <c r="P161" s="25"/>
    </row>
    <row r="162" spans="1:16" s="3" customFormat="1" ht="12">
      <c r="A162"/>
      <c r="N162" s="48"/>
      <c r="O162" s="48"/>
      <c r="P162" s="27"/>
    </row>
    <row r="163" spans="1:16" s="2" customFormat="1" ht="12">
      <c r="A163"/>
      <c r="N163" s="47"/>
      <c r="O163" s="47"/>
      <c r="P163" s="25"/>
    </row>
    <row r="164" spans="1:16" s="3" customFormat="1" ht="12">
      <c r="A164"/>
      <c r="N164" s="48"/>
      <c r="O164" s="48"/>
      <c r="P164" s="27"/>
    </row>
    <row r="165" spans="1:16" s="2" customFormat="1" ht="12">
      <c r="A165"/>
      <c r="N165" s="47"/>
      <c r="O165" s="47"/>
      <c r="P165" s="25"/>
    </row>
    <row r="166" spans="1:16" s="3" customFormat="1" ht="12">
      <c r="A166"/>
      <c r="N166" s="48"/>
      <c r="O166" s="48"/>
      <c r="P166" s="27"/>
    </row>
    <row r="167" spans="1:16" s="2" customFormat="1" ht="12">
      <c r="A167"/>
      <c r="N167" s="47"/>
      <c r="O167" s="47"/>
      <c r="P167" s="25"/>
    </row>
    <row r="168" spans="1:16" s="3" customFormat="1" ht="12">
      <c r="A168"/>
      <c r="N168" s="48"/>
      <c r="O168" s="48"/>
      <c r="P168" s="27"/>
    </row>
    <row r="169" spans="1:16" s="2" customFormat="1" ht="12">
      <c r="A169"/>
      <c r="N169" s="47"/>
      <c r="O169" s="47"/>
      <c r="P169" s="25"/>
    </row>
    <row r="170" spans="1:16" s="3" customFormat="1" ht="12">
      <c r="A170"/>
      <c r="N170" s="48"/>
      <c r="O170" s="48"/>
      <c r="P170" s="27"/>
    </row>
    <row r="171" spans="1:16" s="2" customFormat="1" ht="12">
      <c r="A171"/>
      <c r="N171" s="47"/>
      <c r="O171" s="47"/>
      <c r="P171" s="25"/>
    </row>
    <row r="172" spans="1:16" s="3" customFormat="1" ht="12">
      <c r="A172"/>
      <c r="N172" s="48"/>
      <c r="O172" s="48"/>
      <c r="P172" s="27"/>
    </row>
    <row r="173" spans="1:16" s="2" customFormat="1" ht="12">
      <c r="A173"/>
      <c r="N173" s="47"/>
      <c r="O173" s="47"/>
      <c r="P173" s="25"/>
    </row>
    <row r="174" spans="1:16" s="3" customFormat="1" ht="12">
      <c r="A174"/>
      <c r="N174" s="48"/>
      <c r="O174" s="48"/>
      <c r="P174" s="27"/>
    </row>
    <row r="175" spans="1:16" s="2" customFormat="1" ht="12">
      <c r="A175"/>
      <c r="N175" s="47"/>
      <c r="O175" s="47"/>
      <c r="P175" s="25"/>
    </row>
    <row r="176" spans="1:16" s="2" customFormat="1" ht="12">
      <c r="A176"/>
      <c r="N176" s="47"/>
      <c r="O176" s="47"/>
      <c r="P176" s="25"/>
    </row>
    <row r="177" spans="1:16" s="2" customFormat="1" ht="12">
      <c r="A177"/>
      <c r="N177" s="47"/>
      <c r="O177" s="47"/>
      <c r="P177" s="25"/>
    </row>
    <row r="178" spans="1:16" s="3" customFormat="1" ht="12">
      <c r="A178"/>
      <c r="N178" s="48"/>
      <c r="O178" s="48"/>
      <c r="P178" s="27"/>
    </row>
    <row r="179" spans="1:16" s="2" customFormat="1" ht="12">
      <c r="A179"/>
      <c r="N179" s="47"/>
      <c r="O179" s="47"/>
      <c r="P179" s="25"/>
    </row>
    <row r="180" spans="1:16" s="3" customFormat="1" ht="12">
      <c r="A180"/>
      <c r="N180" s="48"/>
      <c r="O180" s="48"/>
      <c r="P180" s="27"/>
    </row>
    <row r="181" spans="1:16" s="2" customFormat="1" ht="12">
      <c r="A181"/>
      <c r="N181" s="47"/>
      <c r="O181" s="47"/>
      <c r="P181" s="25"/>
    </row>
    <row r="182" spans="1:16" s="3" customFormat="1" ht="12">
      <c r="A182"/>
      <c r="N182" s="48"/>
      <c r="O182" s="48"/>
      <c r="P182" s="27"/>
    </row>
    <row r="183" spans="1:16" s="2" customFormat="1" ht="12">
      <c r="A183"/>
      <c r="N183" s="47"/>
      <c r="O183" s="47"/>
      <c r="P183" s="25"/>
    </row>
    <row r="184" spans="1:16" s="3" customFormat="1" ht="12">
      <c r="A184"/>
      <c r="N184" s="48"/>
      <c r="O184" s="48"/>
      <c r="P184" s="27"/>
    </row>
    <row r="185" spans="1:16" s="2" customFormat="1" ht="12">
      <c r="A185"/>
      <c r="N185" s="47"/>
      <c r="O185" s="47"/>
      <c r="P185" s="25"/>
    </row>
    <row r="186" spans="1:16" s="3" customFormat="1" ht="12">
      <c r="A186"/>
      <c r="N186" s="48"/>
      <c r="O186" s="48"/>
      <c r="P186" s="27"/>
    </row>
    <row r="187" spans="1:16" s="2" customFormat="1" ht="12">
      <c r="A187"/>
      <c r="N187" s="47"/>
      <c r="O187" s="47"/>
      <c r="P187" s="25"/>
    </row>
    <row r="188" spans="1:16" s="3" customFormat="1" ht="12">
      <c r="A188"/>
      <c r="N188" s="48"/>
      <c r="O188" s="48"/>
      <c r="P188" s="27"/>
    </row>
    <row r="189" spans="1:16" s="2" customFormat="1" ht="12">
      <c r="A189"/>
      <c r="N189" s="47"/>
      <c r="O189" s="47"/>
      <c r="P189" s="25"/>
    </row>
    <row r="190" spans="1:16" s="3" customFormat="1" ht="12">
      <c r="A190"/>
      <c r="N190" s="48"/>
      <c r="O190" s="48"/>
      <c r="P190" s="27"/>
    </row>
    <row r="191" spans="1:16" s="2" customFormat="1" ht="12">
      <c r="A191"/>
      <c r="N191" s="47"/>
      <c r="O191" s="47"/>
      <c r="P191" s="25"/>
    </row>
    <row r="192" spans="1:16" s="3" customFormat="1" ht="12">
      <c r="A192"/>
      <c r="N192" s="48"/>
      <c r="O192" s="48"/>
      <c r="P192" s="27"/>
    </row>
    <row r="193" spans="1:16" s="2" customFormat="1" ht="12">
      <c r="A193"/>
      <c r="N193" s="47"/>
      <c r="O193" s="47"/>
      <c r="P193" s="25"/>
    </row>
    <row r="194" spans="1:16" s="3" customFormat="1" ht="12">
      <c r="A194"/>
      <c r="N194" s="48"/>
      <c r="O194" s="48"/>
      <c r="P194" s="27"/>
    </row>
    <row r="195" spans="1:16" s="2" customFormat="1" ht="12">
      <c r="A195"/>
      <c r="N195" s="47"/>
      <c r="O195" s="47"/>
      <c r="P195" s="25"/>
    </row>
    <row r="196" spans="1:16" s="3" customFormat="1" ht="12">
      <c r="A196"/>
      <c r="N196" s="48"/>
      <c r="O196" s="48"/>
      <c r="P196" s="27"/>
    </row>
    <row r="197" spans="1:16" s="2" customFormat="1" ht="12">
      <c r="A197"/>
      <c r="N197" s="47"/>
      <c r="O197" s="47"/>
      <c r="P197" s="25"/>
    </row>
    <row r="198" spans="1:16" s="3" customFormat="1" ht="12">
      <c r="A198"/>
      <c r="N198" s="48"/>
      <c r="O198" s="48"/>
      <c r="P198" s="27"/>
    </row>
    <row r="199" spans="1:16" s="2" customFormat="1" ht="12">
      <c r="A199"/>
      <c r="N199" s="47"/>
      <c r="O199" s="47"/>
      <c r="P199" s="25"/>
    </row>
    <row r="200" spans="1:16" s="3" customFormat="1" ht="12">
      <c r="A200"/>
      <c r="N200" s="48"/>
      <c r="O200" s="48"/>
      <c r="P200" s="27"/>
    </row>
    <row r="201" spans="1:16" s="2" customFormat="1" ht="12">
      <c r="A201"/>
      <c r="N201" s="47"/>
      <c r="O201" s="47"/>
      <c r="P201" s="25"/>
    </row>
    <row r="202" spans="1:16" s="3" customFormat="1" ht="12">
      <c r="A202"/>
      <c r="N202" s="48"/>
      <c r="O202" s="48"/>
      <c r="P202" s="27"/>
    </row>
    <row r="203" spans="1:16" s="2" customFormat="1" ht="12">
      <c r="A203"/>
      <c r="N203" s="47"/>
      <c r="O203" s="47"/>
      <c r="P203" s="25"/>
    </row>
    <row r="204" spans="1:16" s="3" customFormat="1" ht="12">
      <c r="A204"/>
      <c r="N204" s="48"/>
      <c r="O204" s="48"/>
      <c r="P204" s="27"/>
    </row>
    <row r="205" spans="1:16" s="2" customFormat="1" ht="12">
      <c r="A205"/>
      <c r="N205" s="47"/>
      <c r="O205" s="47"/>
      <c r="P205" s="25"/>
    </row>
    <row r="206" spans="1:16" s="3" customFormat="1" ht="12">
      <c r="A206"/>
      <c r="N206" s="48"/>
      <c r="O206" s="48"/>
      <c r="P206" s="27"/>
    </row>
    <row r="207" spans="1:16" s="2" customFormat="1" ht="12">
      <c r="A207"/>
      <c r="N207" s="47"/>
      <c r="O207" s="47"/>
      <c r="P207" s="25"/>
    </row>
    <row r="208" spans="1:16" s="3" customFormat="1" ht="12">
      <c r="A208"/>
      <c r="N208" s="48"/>
      <c r="O208" s="48"/>
      <c r="P208" s="27"/>
    </row>
    <row r="209" spans="1:16" s="2" customFormat="1" ht="12">
      <c r="A209"/>
      <c r="N209" s="47"/>
      <c r="O209" s="47"/>
      <c r="P209" s="25"/>
    </row>
    <row r="210" spans="1:16" s="3" customFormat="1" ht="12">
      <c r="A210"/>
      <c r="N210" s="48"/>
      <c r="O210" s="48"/>
      <c r="P210" s="27"/>
    </row>
    <row r="211" spans="1:16" s="2" customFormat="1" ht="12">
      <c r="A211"/>
      <c r="N211" s="47"/>
      <c r="O211" s="47"/>
      <c r="P211" s="25"/>
    </row>
    <row r="212" spans="1:16" s="3" customFormat="1" ht="12">
      <c r="A212"/>
      <c r="N212" s="48"/>
      <c r="O212" s="48"/>
      <c r="P212" s="27"/>
    </row>
    <row r="213" spans="1:16" s="2" customFormat="1" ht="12">
      <c r="A213"/>
      <c r="N213" s="47"/>
      <c r="O213" s="47"/>
      <c r="P213" s="25"/>
    </row>
    <row r="214" spans="1:16" s="3" customFormat="1" ht="12">
      <c r="A214"/>
      <c r="N214" s="48"/>
      <c r="O214" s="48"/>
      <c r="P214" s="27"/>
    </row>
    <row r="215" spans="1:16" s="2" customFormat="1" ht="12">
      <c r="A215"/>
      <c r="N215" s="47"/>
      <c r="O215" s="47"/>
      <c r="P215" s="25"/>
    </row>
    <row r="216" spans="1:16" s="3" customFormat="1" ht="12">
      <c r="A216"/>
      <c r="N216" s="48"/>
      <c r="O216" s="48"/>
      <c r="P216" s="27"/>
    </row>
    <row r="217" spans="1:16" s="2" customFormat="1" ht="12">
      <c r="A217"/>
      <c r="N217" s="47"/>
      <c r="O217" s="47"/>
      <c r="P217" s="25"/>
    </row>
    <row r="218" ht="12">
      <c r="M218"/>
    </row>
    <row r="219" ht="12">
      <c r="M219"/>
    </row>
    <row r="220" ht="12">
      <c r="M220"/>
    </row>
    <row r="221" ht="12">
      <c r="M221"/>
    </row>
    <row r="222" ht="12">
      <c r="M222"/>
    </row>
    <row r="223" ht="12">
      <c r="M223"/>
    </row>
    <row r="224" ht="12">
      <c r="M224"/>
    </row>
    <row r="225" ht="12">
      <c r="M225"/>
    </row>
    <row r="226" ht="12">
      <c r="M226"/>
    </row>
    <row r="227" ht="12">
      <c r="M227"/>
    </row>
    <row r="228" ht="12">
      <c r="M228"/>
    </row>
    <row r="229" ht="12">
      <c r="M229"/>
    </row>
    <row r="230" ht="12">
      <c r="M230"/>
    </row>
    <row r="231" ht="12">
      <c r="M231"/>
    </row>
    <row r="232" ht="12">
      <c r="M232"/>
    </row>
    <row r="233" ht="12">
      <c r="M233"/>
    </row>
    <row r="234" ht="12">
      <c r="M234"/>
    </row>
    <row r="235" ht="12">
      <c r="M235"/>
    </row>
    <row r="236" spans="1:16" s="3" customFormat="1" ht="12">
      <c r="A236"/>
      <c r="N236" s="48"/>
      <c r="O236" s="48"/>
      <c r="P236" s="27"/>
    </row>
    <row r="237" ht="12">
      <c r="M237"/>
    </row>
    <row r="238" ht="12">
      <c r="M238"/>
    </row>
    <row r="239" ht="12">
      <c r="M239"/>
    </row>
    <row r="240" ht="12">
      <c r="M240"/>
    </row>
    <row r="241" ht="12">
      <c r="M241"/>
    </row>
    <row r="242" ht="12">
      <c r="M242"/>
    </row>
    <row r="243" ht="12">
      <c r="M243"/>
    </row>
    <row r="244" ht="12">
      <c r="M244"/>
    </row>
    <row r="245" ht="12">
      <c r="M245"/>
    </row>
    <row r="246" ht="12">
      <c r="M246"/>
    </row>
    <row r="247" ht="12">
      <c r="M247"/>
    </row>
    <row r="248" ht="12">
      <c r="M248"/>
    </row>
    <row r="249" ht="12">
      <c r="M249"/>
    </row>
    <row r="250" ht="12">
      <c r="M250"/>
    </row>
  </sheetData>
  <sheetProtection/>
  <mergeCells count="1">
    <mergeCell ref="C1:D1"/>
  </mergeCells>
  <printOptions/>
  <pageMargins left="0.5" right="0.5" top="1.02" bottom="0.5" header="0.5" footer="0.4"/>
  <pageSetup fitToHeight="0" fitToWidth="1" horizontalDpi="600" verticalDpi="600" orientation="landscape" scale="74"/>
  <headerFooter alignWithMargins="0">
    <oddHeader>&amp;C&amp;"Arial,Bold"&amp;24 2014 State Nursery Landscape CDE</oddHeader>
    <oddFooter>&amp;L&amp;D   &amp;T&amp;R&amp;P of &amp;N</oddFooter>
  </headerFooter>
  <rowBreaks count="3" manualBreakCount="3">
    <brk id="31" max="15" man="1"/>
    <brk id="61" max="15" man="1"/>
    <brk id="9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0"/>
  <sheetViews>
    <sheetView tabSelected="1" zoomScaleSheetLayoutView="65" workbookViewId="0" topLeftCell="A1">
      <pane ySplit="1" topLeftCell="BM10" activePane="bottomLeft" state="frozen"/>
      <selection pane="topLeft" activeCell="A1" sqref="A1"/>
      <selection pane="bottomLeft" activeCell="N64" sqref="N64"/>
    </sheetView>
  </sheetViews>
  <sheetFormatPr defaultColWidth="8.8515625" defaultRowHeight="12.75"/>
  <cols>
    <col min="1" max="1" width="24.421875" style="0" customWidth="1"/>
    <col min="2" max="2" width="22.7109375" style="0" customWidth="1"/>
    <col min="3" max="3" width="7.8515625" style="0" customWidth="1"/>
    <col min="4" max="4" width="3.28125" style="0" customWidth="1"/>
    <col min="5" max="9" width="8.7109375" style="0" customWidth="1"/>
    <col min="10" max="11" width="9.00390625" style="0" customWidth="1"/>
    <col min="12" max="12" width="6.421875" style="0" customWidth="1"/>
    <col min="13" max="13" width="7.140625" style="4" customWidth="1"/>
    <col min="14" max="14" width="15.140625" style="31" customWidth="1"/>
    <col min="15" max="15" width="12.140625" style="31" customWidth="1"/>
    <col min="16" max="16" width="11.7109375" style="8" customWidth="1"/>
  </cols>
  <sheetData>
    <row r="1" spans="1:16" s="1" customFormat="1" ht="54.75" customHeight="1" thickBot="1">
      <c r="A1" s="49" t="s">
        <v>9</v>
      </c>
      <c r="B1" s="50" t="s">
        <v>10</v>
      </c>
      <c r="C1" s="122" t="s">
        <v>15</v>
      </c>
      <c r="D1" s="122"/>
      <c r="E1" s="51" t="s">
        <v>12</v>
      </c>
      <c r="F1" s="51" t="s">
        <v>13</v>
      </c>
      <c r="G1" s="51" t="s">
        <v>14</v>
      </c>
      <c r="H1" s="51" t="s">
        <v>0</v>
      </c>
      <c r="I1" s="52" t="s">
        <v>19</v>
      </c>
      <c r="J1" s="52" t="s">
        <v>1</v>
      </c>
      <c r="K1" s="52" t="s">
        <v>2</v>
      </c>
      <c r="L1" s="53" t="s">
        <v>3</v>
      </c>
      <c r="M1" s="53" t="s">
        <v>4</v>
      </c>
      <c r="N1" s="54" t="s">
        <v>18</v>
      </c>
      <c r="O1" s="54" t="s">
        <v>16</v>
      </c>
      <c r="P1" s="55" t="s">
        <v>17</v>
      </c>
    </row>
    <row r="2" spans="1:16" s="25" customFormat="1" ht="19.5" customHeight="1">
      <c r="A2" s="13" t="s">
        <v>186</v>
      </c>
      <c r="B2" s="81" t="s">
        <v>285</v>
      </c>
      <c r="C2" s="18">
        <v>1</v>
      </c>
      <c r="D2" s="18" t="s">
        <v>5</v>
      </c>
      <c r="E2" s="32">
        <v>310</v>
      </c>
      <c r="F2" s="33">
        <v>380</v>
      </c>
      <c r="G2" s="33">
        <v>53.33</v>
      </c>
      <c r="H2" s="33">
        <v>80</v>
      </c>
      <c r="I2" s="33"/>
      <c r="J2" s="33">
        <f>SUM(E2:H2)</f>
        <v>823.33</v>
      </c>
      <c r="K2" s="62">
        <f>RANK(J2,$J$2:$J$140)</f>
        <v>33</v>
      </c>
      <c r="L2" s="33">
        <f>SUM(J2:J5)</f>
        <v>2736.3199999999997</v>
      </c>
      <c r="M2" s="33">
        <f>RANK(L2,$L$2:$L$140)</f>
        <v>16</v>
      </c>
      <c r="N2" s="34">
        <v>0</v>
      </c>
      <c r="O2" s="35">
        <f>(L2-N2)</f>
        <v>2736.3199999999997</v>
      </c>
      <c r="P2" s="36">
        <f>RANK(O2,$O$2:$O$140)</f>
        <v>15</v>
      </c>
    </row>
    <row r="3" spans="1:16" s="25" customFormat="1" ht="19.5" customHeight="1">
      <c r="A3" s="80" t="s">
        <v>283</v>
      </c>
      <c r="B3" s="82" t="s">
        <v>286</v>
      </c>
      <c r="C3" s="57">
        <v>1</v>
      </c>
      <c r="D3" s="57" t="s">
        <v>6</v>
      </c>
      <c r="E3" s="58">
        <v>330</v>
      </c>
      <c r="F3" s="58">
        <v>270</v>
      </c>
      <c r="G3" s="58">
        <v>60</v>
      </c>
      <c r="H3" s="58">
        <v>80</v>
      </c>
      <c r="I3" s="58"/>
      <c r="J3" s="58">
        <f>SUM(E3:H3)</f>
        <v>740</v>
      </c>
      <c r="K3" s="58">
        <f>RANK(J3,$J$2:$J$140)</f>
        <v>47</v>
      </c>
      <c r="L3" s="58"/>
      <c r="M3" s="58"/>
      <c r="N3" s="59"/>
      <c r="O3" s="59"/>
      <c r="P3" s="58"/>
    </row>
    <row r="4" spans="1:16" s="25" customFormat="1" ht="19.5" customHeight="1">
      <c r="A4" s="7" t="s">
        <v>284</v>
      </c>
      <c r="B4" s="87" t="s">
        <v>287</v>
      </c>
      <c r="C4" s="18">
        <v>1</v>
      </c>
      <c r="D4" s="18" t="s">
        <v>7</v>
      </c>
      <c r="E4" s="32">
        <v>220</v>
      </c>
      <c r="F4" s="33">
        <v>230</v>
      </c>
      <c r="G4" s="33">
        <v>56.33</v>
      </c>
      <c r="H4" s="33">
        <v>60</v>
      </c>
      <c r="I4" s="33"/>
      <c r="J4" s="33">
        <f>SUM(E4:H4)</f>
        <v>566.3299999999999</v>
      </c>
      <c r="K4" s="64">
        <f>RANK(J4,$J$2:$J$140)</f>
        <v>75</v>
      </c>
      <c r="L4" s="33"/>
      <c r="M4" s="33"/>
      <c r="N4" s="34"/>
      <c r="O4" s="35"/>
      <c r="P4" s="36"/>
    </row>
    <row r="5" spans="1:16" s="25" customFormat="1" ht="19.5" customHeight="1" thickBot="1">
      <c r="A5" s="60"/>
      <c r="B5" s="91" t="s">
        <v>288</v>
      </c>
      <c r="C5" s="61">
        <v>1</v>
      </c>
      <c r="D5" s="61" t="s">
        <v>8</v>
      </c>
      <c r="E5" s="62">
        <v>260</v>
      </c>
      <c r="F5" s="62">
        <v>270</v>
      </c>
      <c r="G5" s="62">
        <v>46.66</v>
      </c>
      <c r="H5" s="62">
        <v>30</v>
      </c>
      <c r="I5" s="62"/>
      <c r="J5" s="62">
        <f>SUM(E5:H5)</f>
        <v>606.66</v>
      </c>
      <c r="K5" s="116">
        <f>RANK(J5,$J$2:$J$140)</f>
        <v>66</v>
      </c>
      <c r="L5" s="62"/>
      <c r="M5" s="62"/>
      <c r="N5" s="59"/>
      <c r="O5" s="59"/>
      <c r="P5" s="58"/>
    </row>
    <row r="6" spans="1:16" s="27" customFormat="1" ht="19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37"/>
      <c r="L6" s="19"/>
      <c r="M6" s="19"/>
      <c r="N6" s="38"/>
      <c r="O6" s="38"/>
      <c r="P6" s="37"/>
    </row>
    <row r="7" spans="1:16" s="25" customFormat="1" ht="19.5" customHeight="1">
      <c r="A7" s="13" t="s">
        <v>187</v>
      </c>
      <c r="B7" s="81" t="s">
        <v>291</v>
      </c>
      <c r="C7" s="18">
        <v>2</v>
      </c>
      <c r="D7" s="18" t="s">
        <v>5</v>
      </c>
      <c r="E7" s="32">
        <v>290</v>
      </c>
      <c r="F7" s="33">
        <v>80</v>
      </c>
      <c r="G7" s="33">
        <v>67</v>
      </c>
      <c r="H7" s="33">
        <v>50</v>
      </c>
      <c r="I7" s="33"/>
      <c r="J7" s="33">
        <f>SUM(E7:H7)</f>
        <v>487</v>
      </c>
      <c r="K7" s="62">
        <f>RANK(J7,$J$2:$J$140)</f>
        <v>81</v>
      </c>
      <c r="L7" s="33">
        <f>SUM(J7:J10)</f>
        <v>982</v>
      </c>
      <c r="M7" s="33">
        <f>RANK(L7,$L$2:$L$140)</f>
        <v>23</v>
      </c>
      <c r="N7" s="34">
        <v>0</v>
      </c>
      <c r="O7" s="35">
        <f>(L7-N7)</f>
        <v>982</v>
      </c>
      <c r="P7" s="36">
        <f>RANK(O7,$O$2:$O$140)</f>
        <v>23</v>
      </c>
    </row>
    <row r="8" spans="1:16" s="27" customFormat="1" ht="19.5" customHeight="1">
      <c r="A8" s="80" t="s">
        <v>289</v>
      </c>
      <c r="B8" s="82"/>
      <c r="C8" s="57">
        <v>2</v>
      </c>
      <c r="D8" s="57" t="s">
        <v>6</v>
      </c>
      <c r="E8" s="58"/>
      <c r="F8" s="58"/>
      <c r="G8" s="58"/>
      <c r="H8" s="58"/>
      <c r="I8" s="58"/>
      <c r="J8" s="58">
        <f>SUM(E8:H8)</f>
        <v>0</v>
      </c>
      <c r="K8" s="58">
        <f>RANK(J8,$J$2:$J$140)</f>
        <v>93</v>
      </c>
      <c r="L8" s="58"/>
      <c r="M8" s="58"/>
      <c r="N8" s="59"/>
      <c r="O8" s="59"/>
      <c r="P8" s="58"/>
    </row>
    <row r="9" spans="1:16" s="25" customFormat="1" ht="19.5" customHeight="1">
      <c r="A9" s="7" t="s">
        <v>290</v>
      </c>
      <c r="B9" s="87"/>
      <c r="C9" s="18">
        <v>2</v>
      </c>
      <c r="D9" s="18" t="s">
        <v>7</v>
      </c>
      <c r="E9" s="32"/>
      <c r="F9" s="33"/>
      <c r="G9" s="33"/>
      <c r="H9" s="33"/>
      <c r="I9" s="33"/>
      <c r="J9" s="33">
        <f>SUM(E9:H9)</f>
        <v>0</v>
      </c>
      <c r="K9" s="64">
        <f>RANK(J9,$J$2:$J$140)</f>
        <v>93</v>
      </c>
      <c r="L9" s="33"/>
      <c r="M9" s="33"/>
      <c r="N9" s="34"/>
      <c r="O9" s="35"/>
      <c r="P9" s="36"/>
    </row>
    <row r="10" spans="1:16" s="27" customFormat="1" ht="19.5" customHeight="1" thickBot="1">
      <c r="A10" s="60"/>
      <c r="B10" s="91" t="s">
        <v>292</v>
      </c>
      <c r="C10" s="61">
        <v>2</v>
      </c>
      <c r="D10" s="61" t="s">
        <v>8</v>
      </c>
      <c r="E10" s="62">
        <v>290</v>
      </c>
      <c r="F10" s="62">
        <v>60</v>
      </c>
      <c r="G10" s="62">
        <v>65</v>
      </c>
      <c r="H10" s="62">
        <v>80</v>
      </c>
      <c r="I10" s="62"/>
      <c r="J10" s="62">
        <f>SUM(E10:H10)</f>
        <v>495</v>
      </c>
      <c r="K10" s="116">
        <f>RANK(J10,$J$2:$J$140)</f>
        <v>80</v>
      </c>
      <c r="L10" s="62"/>
      <c r="M10" s="62"/>
      <c r="N10" s="59"/>
      <c r="O10" s="59"/>
      <c r="P10" s="58"/>
    </row>
    <row r="11" spans="1:16" s="25" customFormat="1" ht="19.5" customHeight="1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42"/>
      <c r="O11" s="42"/>
      <c r="P11" s="37"/>
    </row>
    <row r="12" spans="1:16" s="25" customFormat="1" ht="19.5" customHeight="1">
      <c r="A12" s="13" t="s">
        <v>188</v>
      </c>
      <c r="B12" s="81" t="s">
        <v>220</v>
      </c>
      <c r="C12" s="18">
        <v>3</v>
      </c>
      <c r="D12" s="18" t="s">
        <v>5</v>
      </c>
      <c r="E12" s="32">
        <v>220</v>
      </c>
      <c r="F12" s="33">
        <v>240</v>
      </c>
      <c r="G12" s="33">
        <v>51.33</v>
      </c>
      <c r="H12" s="33">
        <v>40</v>
      </c>
      <c r="I12" s="33"/>
      <c r="J12" s="33">
        <f>SUM(E12:H12)</f>
        <v>551.3299999999999</v>
      </c>
      <c r="K12" s="62">
        <f>RANK(J12,$J$2:$J$140)</f>
        <v>76</v>
      </c>
      <c r="L12" s="33">
        <f>SUM(J12:J15)</f>
        <v>2662.99</v>
      </c>
      <c r="M12" s="33">
        <f>RANK(L12,$L$2:$L$140)</f>
        <v>18</v>
      </c>
      <c r="N12" s="34">
        <v>0</v>
      </c>
      <c r="O12" s="35">
        <f>(L12-N12)</f>
        <v>2662.99</v>
      </c>
      <c r="P12" s="36">
        <f>RANK(O12,$O$2:$O$140)</f>
        <v>17</v>
      </c>
    </row>
    <row r="13" spans="1:16" s="25" customFormat="1" ht="19.5" customHeight="1">
      <c r="A13" s="80" t="s">
        <v>219</v>
      </c>
      <c r="B13" s="82" t="s">
        <v>221</v>
      </c>
      <c r="C13" s="57">
        <v>3</v>
      </c>
      <c r="D13" s="57" t="s">
        <v>6</v>
      </c>
      <c r="E13" s="58">
        <v>220</v>
      </c>
      <c r="F13" s="58">
        <v>210</v>
      </c>
      <c r="G13" s="58">
        <v>61.33</v>
      </c>
      <c r="H13" s="58">
        <v>40</v>
      </c>
      <c r="I13" s="58"/>
      <c r="J13" s="58">
        <f>SUM(E13:H13)</f>
        <v>531.3299999999999</v>
      </c>
      <c r="K13" s="58">
        <f>RANK(J13,$J$2:$J$140)</f>
        <v>79</v>
      </c>
      <c r="L13" s="58"/>
      <c r="M13" s="58"/>
      <c r="N13" s="59"/>
      <c r="O13" s="59"/>
      <c r="P13" s="58"/>
    </row>
    <row r="14" spans="1:16" s="27" customFormat="1" ht="19.5" customHeight="1">
      <c r="A14" s="7"/>
      <c r="B14" s="87" t="s">
        <v>222</v>
      </c>
      <c r="C14" s="18">
        <v>3</v>
      </c>
      <c r="D14" s="18" t="s">
        <v>7</v>
      </c>
      <c r="E14" s="32">
        <v>330</v>
      </c>
      <c r="F14" s="33">
        <v>450</v>
      </c>
      <c r="G14" s="33">
        <v>60</v>
      </c>
      <c r="H14" s="33">
        <v>60</v>
      </c>
      <c r="I14" s="33"/>
      <c r="J14" s="33">
        <f>SUM(E14:H14)</f>
        <v>900</v>
      </c>
      <c r="K14" s="64">
        <f>RANK(J14,$J$2:$J$140)</f>
        <v>18</v>
      </c>
      <c r="L14" s="33"/>
      <c r="M14" s="33"/>
      <c r="N14" s="34"/>
      <c r="O14" s="35"/>
      <c r="P14" s="36"/>
    </row>
    <row r="15" spans="1:16" s="25" customFormat="1" ht="19.5" customHeight="1" thickBot="1">
      <c r="A15" s="60"/>
      <c r="B15" s="91" t="s">
        <v>223</v>
      </c>
      <c r="C15" s="61">
        <v>3</v>
      </c>
      <c r="D15" s="61" t="s">
        <v>8</v>
      </c>
      <c r="E15" s="62">
        <v>300</v>
      </c>
      <c r="F15" s="62">
        <v>270</v>
      </c>
      <c r="G15" s="62">
        <v>70.33</v>
      </c>
      <c r="H15" s="62">
        <v>40</v>
      </c>
      <c r="I15" s="62"/>
      <c r="J15" s="62">
        <f>SUM(E15:H15)</f>
        <v>680.33</v>
      </c>
      <c r="K15" s="116">
        <f>RANK(J15,$J$2:$J$140)</f>
        <v>58</v>
      </c>
      <c r="L15" s="62"/>
      <c r="M15" s="62"/>
      <c r="N15" s="59"/>
      <c r="O15" s="59"/>
      <c r="P15" s="58"/>
    </row>
    <row r="16" spans="1:16" s="27" customFormat="1" ht="19.5" customHeight="1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37"/>
      <c r="L16" s="37"/>
      <c r="M16" s="19"/>
      <c r="N16" s="42"/>
      <c r="O16" s="42"/>
      <c r="P16" s="37"/>
    </row>
    <row r="17" spans="1:16" s="25" customFormat="1" ht="19.5" customHeight="1">
      <c r="A17" s="13" t="s">
        <v>67</v>
      </c>
      <c r="B17" s="81" t="s">
        <v>270</v>
      </c>
      <c r="C17" s="18">
        <v>4</v>
      </c>
      <c r="D17" s="18" t="s">
        <v>5</v>
      </c>
      <c r="E17" s="32">
        <v>310</v>
      </c>
      <c r="F17" s="33">
        <v>270</v>
      </c>
      <c r="G17" s="33">
        <v>41.66</v>
      </c>
      <c r="H17" s="33">
        <v>70</v>
      </c>
      <c r="I17" s="33"/>
      <c r="J17" s="33">
        <f>SUM(E17:H17)</f>
        <v>691.66</v>
      </c>
      <c r="K17" s="62">
        <f>RANK(J17,$J$2:$J$140)</f>
        <v>54</v>
      </c>
      <c r="L17" s="33">
        <f>SUM(J17:J20)</f>
        <v>3059.9799999999996</v>
      </c>
      <c r="M17" s="33">
        <f>RANK(L17,$L$2:$L$140)</f>
        <v>8</v>
      </c>
      <c r="N17" s="34">
        <v>0</v>
      </c>
      <c r="O17" s="35">
        <f>(L17-N17)</f>
        <v>3059.9799999999996</v>
      </c>
      <c r="P17" s="36">
        <f>RANK(O17,$O$2:$O$140)</f>
        <v>7</v>
      </c>
    </row>
    <row r="18" spans="1:16" s="27" customFormat="1" ht="19.5" customHeight="1">
      <c r="A18" s="80" t="s">
        <v>122</v>
      </c>
      <c r="B18" s="82" t="s">
        <v>271</v>
      </c>
      <c r="C18" s="57">
        <v>4</v>
      </c>
      <c r="D18" s="57" t="s">
        <v>6</v>
      </c>
      <c r="E18" s="58">
        <v>320</v>
      </c>
      <c r="F18" s="58">
        <v>370</v>
      </c>
      <c r="G18" s="58">
        <v>44</v>
      </c>
      <c r="H18" s="58">
        <v>60</v>
      </c>
      <c r="I18" s="58"/>
      <c r="J18" s="58">
        <f>SUM(E18:H18)</f>
        <v>794</v>
      </c>
      <c r="K18" s="58">
        <f>RANK(J18,$J$2:$J$140)</f>
        <v>38</v>
      </c>
      <c r="L18" s="58"/>
      <c r="M18" s="58"/>
      <c r="N18" s="59"/>
      <c r="O18" s="59"/>
      <c r="P18" s="58"/>
    </row>
    <row r="19" spans="1:16" s="25" customFormat="1" ht="19.5" customHeight="1">
      <c r="A19" s="7"/>
      <c r="B19" s="87" t="s">
        <v>272</v>
      </c>
      <c r="C19" s="18">
        <v>4</v>
      </c>
      <c r="D19" s="18" t="s">
        <v>7</v>
      </c>
      <c r="E19" s="32">
        <v>310</v>
      </c>
      <c r="F19" s="33">
        <v>380</v>
      </c>
      <c r="G19" s="33">
        <v>49.66</v>
      </c>
      <c r="H19" s="33">
        <v>40</v>
      </c>
      <c r="I19" s="33"/>
      <c r="J19" s="33">
        <f>SUM(E19:H19)</f>
        <v>779.66</v>
      </c>
      <c r="K19" s="64">
        <f>RANK(J19,$J$2:$J$140)</f>
        <v>40</v>
      </c>
      <c r="L19" s="33"/>
      <c r="M19" s="33"/>
      <c r="N19" s="34"/>
      <c r="O19" s="35"/>
      <c r="P19" s="36"/>
    </row>
    <row r="20" spans="1:16" s="27" customFormat="1" ht="19.5" customHeight="1" thickBot="1">
      <c r="A20" s="60"/>
      <c r="B20" s="91" t="s">
        <v>273</v>
      </c>
      <c r="C20" s="61">
        <v>4</v>
      </c>
      <c r="D20" s="61" t="s">
        <v>8</v>
      </c>
      <c r="E20" s="62">
        <v>280</v>
      </c>
      <c r="F20" s="62">
        <v>440</v>
      </c>
      <c r="G20" s="62">
        <v>24.66</v>
      </c>
      <c r="H20" s="62">
        <v>50</v>
      </c>
      <c r="I20" s="62"/>
      <c r="J20" s="62">
        <f>SUM(E20:H20)</f>
        <v>794.66</v>
      </c>
      <c r="K20" s="116">
        <f>RANK(J20,$J$2:$J$140)</f>
        <v>37</v>
      </c>
      <c r="L20" s="62"/>
      <c r="M20" s="62"/>
      <c r="N20" s="59"/>
      <c r="O20" s="59"/>
      <c r="P20" s="58"/>
    </row>
    <row r="21" spans="1:16" s="25" customFormat="1" ht="19.5" customHeight="1" thickBo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37"/>
      <c r="L21" s="37"/>
      <c r="M21" s="19"/>
      <c r="N21" s="42"/>
      <c r="O21" s="42"/>
      <c r="P21" s="37"/>
    </row>
    <row r="22" spans="1:16" s="27" customFormat="1" ht="19.5" customHeight="1">
      <c r="A22" s="13" t="s">
        <v>24</v>
      </c>
      <c r="B22" s="81" t="s">
        <v>227</v>
      </c>
      <c r="C22" s="18">
        <v>5</v>
      </c>
      <c r="D22" s="18" t="s">
        <v>5</v>
      </c>
      <c r="E22" s="32">
        <v>270</v>
      </c>
      <c r="F22" s="33">
        <v>270</v>
      </c>
      <c r="G22" s="33">
        <v>48.66</v>
      </c>
      <c r="H22" s="33">
        <v>60</v>
      </c>
      <c r="I22" s="33"/>
      <c r="J22" s="33">
        <f>SUM(E22:H22)</f>
        <v>648.66</v>
      </c>
      <c r="K22" s="62">
        <f>RANK(J22,$J$2:$J$140)</f>
        <v>62</v>
      </c>
      <c r="L22" s="33">
        <f>SUM(J22:J25)</f>
        <v>2707.3199999999997</v>
      </c>
      <c r="M22" s="33">
        <f>RANK(L22,$L$2:$L$140)</f>
        <v>17</v>
      </c>
      <c r="N22" s="34">
        <v>0</v>
      </c>
      <c r="O22" s="35">
        <f>(L22-N22)</f>
        <v>2707.3199999999997</v>
      </c>
      <c r="P22" s="36">
        <f>RANK(O22,$O$2:$O$140)</f>
        <v>16</v>
      </c>
    </row>
    <row r="23" spans="1:16" s="25" customFormat="1" ht="19.5" customHeight="1">
      <c r="A23" s="80" t="s">
        <v>44</v>
      </c>
      <c r="B23" s="82" t="s">
        <v>46</v>
      </c>
      <c r="C23" s="57">
        <v>5</v>
      </c>
      <c r="D23" s="57" t="s">
        <v>6</v>
      </c>
      <c r="E23" s="58">
        <v>300</v>
      </c>
      <c r="F23" s="58">
        <v>460</v>
      </c>
      <c r="G23" s="58">
        <v>64</v>
      </c>
      <c r="H23" s="58">
        <v>50</v>
      </c>
      <c r="I23" s="58"/>
      <c r="J23" s="58">
        <f>SUM(E23:H23)</f>
        <v>874</v>
      </c>
      <c r="K23" s="58">
        <f>RANK(J23,$J$2:$J$140)</f>
        <v>19</v>
      </c>
      <c r="L23" s="58"/>
      <c r="M23" s="58"/>
      <c r="N23" s="59"/>
      <c r="O23" s="59"/>
      <c r="P23" s="58"/>
    </row>
    <row r="24" spans="1:16" s="27" customFormat="1" ht="19.5" customHeight="1">
      <c r="A24" s="7" t="s">
        <v>45</v>
      </c>
      <c r="B24" s="87" t="s">
        <v>228</v>
      </c>
      <c r="C24" s="18">
        <v>5</v>
      </c>
      <c r="D24" s="18" t="s">
        <v>7</v>
      </c>
      <c r="E24" s="32">
        <v>210</v>
      </c>
      <c r="F24" s="33">
        <v>150</v>
      </c>
      <c r="G24" s="33">
        <v>72.33</v>
      </c>
      <c r="H24" s="33">
        <v>50</v>
      </c>
      <c r="I24" s="33"/>
      <c r="J24" s="33">
        <f>SUM(E24:H24)</f>
        <v>482.33</v>
      </c>
      <c r="K24" s="64">
        <f>RANK(J24,$J$2:$J$140)</f>
        <v>82</v>
      </c>
      <c r="L24" s="33"/>
      <c r="M24" s="33"/>
      <c r="N24" s="34"/>
      <c r="O24" s="35"/>
      <c r="P24" s="36"/>
    </row>
    <row r="25" spans="1:16" s="25" customFormat="1" ht="19.5" customHeight="1" thickBot="1">
      <c r="A25" s="60"/>
      <c r="B25" s="91" t="s">
        <v>229</v>
      </c>
      <c r="C25" s="61">
        <v>5</v>
      </c>
      <c r="D25" s="61" t="s">
        <v>8</v>
      </c>
      <c r="E25" s="62">
        <v>230</v>
      </c>
      <c r="F25" s="62">
        <v>330</v>
      </c>
      <c r="G25" s="62">
        <v>72.33</v>
      </c>
      <c r="H25" s="62">
        <v>70</v>
      </c>
      <c r="I25" s="62"/>
      <c r="J25" s="62">
        <f>SUM(E25:H25)</f>
        <v>702.33</v>
      </c>
      <c r="K25" s="116">
        <f>RANK(J25,$J$2:$J$140)</f>
        <v>52</v>
      </c>
      <c r="L25" s="62"/>
      <c r="M25" s="62"/>
      <c r="N25" s="59"/>
      <c r="O25" s="59"/>
      <c r="P25" s="58"/>
    </row>
    <row r="26" spans="1:16" s="27" customFormat="1" ht="19.5" customHeight="1" thickBo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7"/>
      <c r="L26" s="19"/>
      <c r="M26" s="19"/>
      <c r="N26" s="42"/>
      <c r="O26" s="38"/>
      <c r="P26" s="37"/>
    </row>
    <row r="27" spans="1:16" s="25" customFormat="1" ht="19.5" customHeight="1">
      <c r="A27" s="13" t="s">
        <v>189</v>
      </c>
      <c r="B27" s="81" t="s">
        <v>257</v>
      </c>
      <c r="C27" s="18">
        <v>6</v>
      </c>
      <c r="D27" s="18" t="s">
        <v>5</v>
      </c>
      <c r="E27" s="32">
        <v>360</v>
      </c>
      <c r="F27" s="33">
        <v>350</v>
      </c>
      <c r="G27" s="33">
        <v>50</v>
      </c>
      <c r="H27" s="33">
        <v>70</v>
      </c>
      <c r="I27" s="33"/>
      <c r="J27" s="33">
        <f>SUM(E27:H27)</f>
        <v>830</v>
      </c>
      <c r="K27" s="62">
        <f>RANK(J27,$J$2:$J$140)</f>
        <v>30</v>
      </c>
      <c r="L27" s="33">
        <f>SUM(J27:J30)</f>
        <v>3758.5899999999997</v>
      </c>
      <c r="M27" s="33">
        <f>RANK(L27,$L$2:$L$140)</f>
        <v>3</v>
      </c>
      <c r="N27" s="34">
        <v>0</v>
      </c>
      <c r="O27" s="35">
        <f>(L27-N27)</f>
        <v>3758.5899999999997</v>
      </c>
      <c r="P27" s="36">
        <f>RANK(O27,$O$2:$O$140)</f>
        <v>3</v>
      </c>
    </row>
    <row r="28" spans="1:16" s="27" customFormat="1" ht="19.5" customHeight="1">
      <c r="A28" s="80" t="s">
        <v>256</v>
      </c>
      <c r="B28" s="82" t="s">
        <v>258</v>
      </c>
      <c r="C28" s="57">
        <v>6</v>
      </c>
      <c r="D28" s="57" t="s">
        <v>6</v>
      </c>
      <c r="E28" s="58">
        <v>370</v>
      </c>
      <c r="F28" s="58">
        <v>480</v>
      </c>
      <c r="G28" s="58">
        <v>79.66</v>
      </c>
      <c r="H28" s="58">
        <v>100</v>
      </c>
      <c r="I28" s="58"/>
      <c r="J28" s="58">
        <f>SUM(E28:H28)</f>
        <v>1029.6599999999999</v>
      </c>
      <c r="K28" s="58">
        <f>RANK(J28,$J$2:$J$140)</f>
        <v>5</v>
      </c>
      <c r="L28" s="58"/>
      <c r="M28" s="58"/>
      <c r="N28" s="59"/>
      <c r="O28" s="59"/>
      <c r="P28" s="58"/>
    </row>
    <row r="29" spans="1:16" s="25" customFormat="1" ht="19.5" customHeight="1">
      <c r="A29" s="7"/>
      <c r="B29" s="87" t="s">
        <v>259</v>
      </c>
      <c r="C29" s="18">
        <v>6</v>
      </c>
      <c r="D29" s="18" t="s">
        <v>7</v>
      </c>
      <c r="E29" s="32">
        <v>320</v>
      </c>
      <c r="F29" s="33">
        <v>390</v>
      </c>
      <c r="G29" s="33">
        <v>81.6</v>
      </c>
      <c r="H29" s="33">
        <v>60</v>
      </c>
      <c r="I29" s="33"/>
      <c r="J29" s="33">
        <f>SUM(E29:H29)</f>
        <v>851.6</v>
      </c>
      <c r="K29" s="64">
        <f>RANK(J29,$J$2:$J$140)</f>
        <v>24</v>
      </c>
      <c r="L29" s="33"/>
      <c r="M29" s="33"/>
      <c r="N29" s="34"/>
      <c r="O29" s="35"/>
      <c r="P29" s="36"/>
    </row>
    <row r="30" spans="1:16" s="27" customFormat="1" ht="19.5" customHeight="1" thickBot="1">
      <c r="A30" s="60"/>
      <c r="B30" s="91" t="s">
        <v>260</v>
      </c>
      <c r="C30" s="61">
        <v>6</v>
      </c>
      <c r="D30" s="61" t="s">
        <v>8</v>
      </c>
      <c r="E30" s="62">
        <v>380</v>
      </c>
      <c r="F30" s="62">
        <v>490</v>
      </c>
      <c r="G30" s="62">
        <v>77.33</v>
      </c>
      <c r="H30" s="62">
        <v>100</v>
      </c>
      <c r="I30" s="62"/>
      <c r="J30" s="62">
        <f>SUM(E30:H30)</f>
        <v>1047.33</v>
      </c>
      <c r="K30" s="116">
        <f>RANK(J30,$J$2:$J$140)</f>
        <v>2</v>
      </c>
      <c r="L30" s="62"/>
      <c r="M30" s="62"/>
      <c r="N30" s="59"/>
      <c r="O30" s="59"/>
      <c r="P30" s="58"/>
    </row>
    <row r="31" spans="1:16" s="25" customFormat="1" ht="19.5" customHeight="1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7"/>
      <c r="L31" s="37"/>
      <c r="M31" s="19"/>
      <c r="N31" s="42"/>
      <c r="O31" s="42"/>
      <c r="P31" s="37"/>
    </row>
    <row r="32" spans="1:16" s="27" customFormat="1" ht="19.5" customHeight="1">
      <c r="A32" s="24" t="s">
        <v>52</v>
      </c>
      <c r="B32" s="81" t="s">
        <v>293</v>
      </c>
      <c r="C32" s="18">
        <v>7</v>
      </c>
      <c r="D32" s="18" t="s">
        <v>5</v>
      </c>
      <c r="E32" s="32">
        <v>230</v>
      </c>
      <c r="F32" s="33">
        <v>110</v>
      </c>
      <c r="G32" s="33">
        <v>63.33</v>
      </c>
      <c r="H32" s="33">
        <v>40</v>
      </c>
      <c r="I32" s="33"/>
      <c r="J32" s="33">
        <f>SUM(E32:H32)</f>
        <v>443.33</v>
      </c>
      <c r="K32" s="62">
        <f>RANK(J32,$J$2:$J$140)</f>
        <v>85</v>
      </c>
      <c r="L32" s="33">
        <f>SUM(J32:J35)</f>
        <v>789.3299999999999</v>
      </c>
      <c r="M32" s="33">
        <f>RANK(L32,$L$2:$L$140)</f>
        <v>24</v>
      </c>
      <c r="N32" s="34">
        <v>0</v>
      </c>
      <c r="O32" s="35">
        <f>(L32-N32)</f>
        <v>789.3299999999999</v>
      </c>
      <c r="P32" s="36">
        <f>RANK(O32,$O$2:$O$140)</f>
        <v>24</v>
      </c>
    </row>
    <row r="33" spans="1:16" s="25" customFormat="1" ht="19.5" customHeight="1">
      <c r="A33" s="80" t="s">
        <v>136</v>
      </c>
      <c r="B33" s="82" t="s">
        <v>294</v>
      </c>
      <c r="C33" s="57">
        <v>7</v>
      </c>
      <c r="D33" s="57" t="s">
        <v>6</v>
      </c>
      <c r="E33" s="58">
        <v>220</v>
      </c>
      <c r="F33" s="58">
        <v>60</v>
      </c>
      <c r="G33" s="58">
        <v>26</v>
      </c>
      <c r="H33" s="58">
        <v>40</v>
      </c>
      <c r="I33" s="58"/>
      <c r="J33" s="58">
        <f>SUM(E33:H33)</f>
        <v>346</v>
      </c>
      <c r="K33" s="58">
        <f>RANK(J33,$J$2:$J$140)</f>
        <v>91</v>
      </c>
      <c r="L33" s="58"/>
      <c r="M33" s="58"/>
      <c r="N33" s="59"/>
      <c r="O33" s="59"/>
      <c r="P33" s="58"/>
    </row>
    <row r="34" spans="1:16" s="27" customFormat="1" ht="19.5" customHeight="1">
      <c r="A34" s="84"/>
      <c r="B34" s="87"/>
      <c r="C34" s="18">
        <v>7</v>
      </c>
      <c r="D34" s="18" t="s">
        <v>7</v>
      </c>
      <c r="E34" s="32"/>
      <c r="F34" s="33"/>
      <c r="G34" s="33"/>
      <c r="H34" s="33"/>
      <c r="I34" s="33"/>
      <c r="J34" s="33">
        <f>SUM(E34:H34)</f>
        <v>0</v>
      </c>
      <c r="K34" s="64">
        <f>RANK(J34,$J$2:$J$140)</f>
        <v>93</v>
      </c>
      <c r="L34" s="33"/>
      <c r="M34" s="33"/>
      <c r="N34" s="34"/>
      <c r="O34" s="35"/>
      <c r="P34" s="36"/>
    </row>
    <row r="35" spans="1:16" s="25" customFormat="1" ht="19.5" customHeight="1" thickBot="1">
      <c r="A35" s="85"/>
      <c r="B35" s="91"/>
      <c r="C35" s="61">
        <v>7</v>
      </c>
      <c r="D35" s="61" t="s">
        <v>8</v>
      </c>
      <c r="E35" s="62"/>
      <c r="F35" s="62"/>
      <c r="G35" s="62"/>
      <c r="H35" s="62"/>
      <c r="I35" s="62"/>
      <c r="J35" s="62">
        <f>SUM(E35:H35)</f>
        <v>0</v>
      </c>
      <c r="K35" s="116">
        <f>RANK(J35,$J$2:$J$140)</f>
        <v>93</v>
      </c>
      <c r="L35" s="62"/>
      <c r="M35" s="62"/>
      <c r="N35" s="59"/>
      <c r="O35" s="59"/>
      <c r="P35" s="58"/>
    </row>
    <row r="36" spans="1:16" s="27" customFormat="1" ht="19.5" customHeight="1" thickBot="1">
      <c r="A36" s="19"/>
      <c r="B36" s="19"/>
      <c r="C36" s="19"/>
      <c r="D36" s="19"/>
      <c r="E36" s="19"/>
      <c r="F36" s="19"/>
      <c r="G36" s="19" t="s">
        <v>20</v>
      </c>
      <c r="H36" s="19"/>
      <c r="I36" s="19"/>
      <c r="J36" s="19"/>
      <c r="K36" s="37"/>
      <c r="L36" s="37"/>
      <c r="M36" s="19"/>
      <c r="N36" s="42"/>
      <c r="O36" s="42"/>
      <c r="P36" s="37"/>
    </row>
    <row r="37" spans="1:16" s="25" customFormat="1" ht="19.5" customHeight="1">
      <c r="A37" s="13" t="s">
        <v>190</v>
      </c>
      <c r="B37" s="81" t="s">
        <v>262</v>
      </c>
      <c r="C37" s="18">
        <v>8</v>
      </c>
      <c r="D37" s="18" t="s">
        <v>5</v>
      </c>
      <c r="E37" s="32">
        <v>410</v>
      </c>
      <c r="F37" s="33">
        <v>360</v>
      </c>
      <c r="G37" s="33">
        <v>86.33</v>
      </c>
      <c r="H37" s="33">
        <v>90</v>
      </c>
      <c r="I37" s="33"/>
      <c r="J37" s="33">
        <f>SUM(E37:H37)</f>
        <v>946.33</v>
      </c>
      <c r="K37" s="62">
        <f>RANK(J37,$J$2:$J$140)</f>
        <v>15</v>
      </c>
      <c r="L37" s="33">
        <f>SUM(J37:J40)</f>
        <v>3668.33</v>
      </c>
      <c r="M37" s="33">
        <f>RANK(L37,$L$2:$L$140)</f>
        <v>5</v>
      </c>
      <c r="N37" s="34">
        <v>0</v>
      </c>
      <c r="O37" s="35">
        <f>(L37-N37)</f>
        <v>3668.33</v>
      </c>
      <c r="P37" s="36">
        <f>RANK(O37,$O$2:$O$140)</f>
        <v>5</v>
      </c>
    </row>
    <row r="38" spans="1:16" s="27" customFormat="1" ht="19.5" customHeight="1">
      <c r="A38" s="80" t="s">
        <v>261</v>
      </c>
      <c r="B38" s="82" t="s">
        <v>263</v>
      </c>
      <c r="C38" s="57">
        <v>8</v>
      </c>
      <c r="D38" s="57" t="s">
        <v>6</v>
      </c>
      <c r="E38" s="58">
        <v>380</v>
      </c>
      <c r="F38" s="58">
        <v>470</v>
      </c>
      <c r="G38" s="58">
        <v>76</v>
      </c>
      <c r="H38" s="58">
        <v>90</v>
      </c>
      <c r="I38" s="58"/>
      <c r="J38" s="58">
        <f>SUM(E38:H38)</f>
        <v>1016</v>
      </c>
      <c r="K38" s="58">
        <f>RANK(J38,$J$2:$J$140)</f>
        <v>7</v>
      </c>
      <c r="L38" s="58"/>
      <c r="M38" s="58"/>
      <c r="N38" s="59"/>
      <c r="O38" s="59"/>
      <c r="P38" s="58"/>
    </row>
    <row r="39" spans="1:16" s="25" customFormat="1" ht="19.5" customHeight="1">
      <c r="A39" s="7"/>
      <c r="B39" s="87" t="s">
        <v>264</v>
      </c>
      <c r="C39" s="18">
        <v>8</v>
      </c>
      <c r="D39" s="18" t="s">
        <v>7</v>
      </c>
      <c r="E39" s="32">
        <v>270</v>
      </c>
      <c r="F39" s="33">
        <v>380</v>
      </c>
      <c r="G39" s="33">
        <v>76</v>
      </c>
      <c r="H39" s="33">
        <v>40</v>
      </c>
      <c r="I39" s="33"/>
      <c r="J39" s="33">
        <f>SUM(E39:H39)</f>
        <v>766</v>
      </c>
      <c r="K39" s="64">
        <f>RANK(J39,$J$2:$J$140)</f>
        <v>44</v>
      </c>
      <c r="L39" s="33"/>
      <c r="M39" s="33"/>
      <c r="N39" s="34"/>
      <c r="O39" s="35"/>
      <c r="P39" s="36"/>
    </row>
    <row r="40" spans="1:16" s="25" customFormat="1" ht="19.5" customHeight="1" thickBot="1">
      <c r="A40" s="60"/>
      <c r="B40" s="91" t="s">
        <v>265</v>
      </c>
      <c r="C40" s="61">
        <v>8</v>
      </c>
      <c r="D40" s="61" t="s">
        <v>8</v>
      </c>
      <c r="E40" s="62">
        <v>350</v>
      </c>
      <c r="F40" s="62">
        <v>460</v>
      </c>
      <c r="G40" s="62">
        <v>60</v>
      </c>
      <c r="H40" s="62">
        <v>70</v>
      </c>
      <c r="I40" s="62"/>
      <c r="J40" s="62">
        <f>SUM(E40:H40)</f>
        <v>940</v>
      </c>
      <c r="K40" s="116">
        <f>RANK(J40,$J$2:$J$140)</f>
        <v>16</v>
      </c>
      <c r="L40" s="62"/>
      <c r="M40" s="62"/>
      <c r="N40" s="59"/>
      <c r="O40" s="59"/>
      <c r="P40" s="58"/>
    </row>
    <row r="41" spans="1:16" s="25" customFormat="1" ht="19.5" customHeight="1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37"/>
      <c r="L41" s="19"/>
      <c r="M41" s="19"/>
      <c r="N41" s="42"/>
      <c r="O41" s="38"/>
      <c r="P41" s="19"/>
    </row>
    <row r="42" spans="1:16" s="27" customFormat="1" ht="19.5" customHeight="1">
      <c r="A42" s="13" t="s">
        <v>26</v>
      </c>
      <c r="B42" s="81" t="s">
        <v>275</v>
      </c>
      <c r="C42" s="18">
        <v>9</v>
      </c>
      <c r="D42" s="18" t="s">
        <v>5</v>
      </c>
      <c r="E42" s="32">
        <v>180</v>
      </c>
      <c r="F42" s="33">
        <v>40</v>
      </c>
      <c r="G42" s="33">
        <v>8.66</v>
      </c>
      <c r="H42" s="33">
        <v>40</v>
      </c>
      <c r="I42" s="33"/>
      <c r="J42" s="33">
        <f>SUM(E42:H42)</f>
        <v>268.65999999999997</v>
      </c>
      <c r="K42" s="62">
        <f>RANK(J42,$J$2:$J$140)</f>
        <v>92</v>
      </c>
      <c r="L42" s="33">
        <f>SUM(J42:J45)</f>
        <v>2013.98</v>
      </c>
      <c r="M42" s="33">
        <f>RANK(L42,$L$2:$L$140)</f>
        <v>21</v>
      </c>
      <c r="N42" s="34">
        <v>0</v>
      </c>
      <c r="O42" s="35">
        <f>(L42-N42)</f>
        <v>2013.98</v>
      </c>
      <c r="P42" s="36">
        <f>RANK(O42,$O$2:$O$140)</f>
        <v>21</v>
      </c>
    </row>
    <row r="43" spans="1:16" s="25" customFormat="1" ht="19.5" customHeight="1">
      <c r="A43" s="80" t="s">
        <v>274</v>
      </c>
      <c r="B43" s="82" t="s">
        <v>276</v>
      </c>
      <c r="C43" s="57">
        <v>9</v>
      </c>
      <c r="D43" s="57" t="s">
        <v>6</v>
      </c>
      <c r="E43" s="58">
        <v>270</v>
      </c>
      <c r="F43" s="58">
        <v>400</v>
      </c>
      <c r="G43" s="58">
        <v>25.33</v>
      </c>
      <c r="H43" s="58">
        <v>30</v>
      </c>
      <c r="I43" s="58"/>
      <c r="J43" s="58">
        <f>SUM(E43:H43)</f>
        <v>725.33</v>
      </c>
      <c r="K43" s="58">
        <f>RANK(J43,$J$2:$J$140)</f>
        <v>48</v>
      </c>
      <c r="L43" s="58"/>
      <c r="M43" s="58"/>
      <c r="N43" s="59"/>
      <c r="O43" s="59"/>
      <c r="P43" s="58"/>
    </row>
    <row r="44" spans="1:16" s="27" customFormat="1" ht="19.5" customHeight="1">
      <c r="A44" s="7"/>
      <c r="B44" s="87" t="s">
        <v>277</v>
      </c>
      <c r="C44" s="18">
        <v>9</v>
      </c>
      <c r="D44" s="18" t="s">
        <v>7</v>
      </c>
      <c r="E44" s="32">
        <v>240</v>
      </c>
      <c r="F44" s="33">
        <v>140</v>
      </c>
      <c r="G44" s="33">
        <v>19.66</v>
      </c>
      <c r="H44" s="33">
        <v>20</v>
      </c>
      <c r="I44" s="33"/>
      <c r="J44" s="33">
        <f>SUM(E44:H44)</f>
        <v>419.66</v>
      </c>
      <c r="K44" s="64">
        <f>RANK(J44,$J$2:$J$140)</f>
        <v>88</v>
      </c>
      <c r="L44" s="33"/>
      <c r="M44" s="33"/>
      <c r="N44" s="34"/>
      <c r="O44" s="35"/>
      <c r="P44" s="36"/>
    </row>
    <row r="45" spans="1:16" s="25" customFormat="1" ht="19.5" customHeight="1" thickBot="1">
      <c r="A45" s="60"/>
      <c r="B45" s="91" t="s">
        <v>278</v>
      </c>
      <c r="C45" s="61">
        <v>9</v>
      </c>
      <c r="D45" s="61" t="s">
        <v>8</v>
      </c>
      <c r="E45" s="62">
        <v>290</v>
      </c>
      <c r="F45" s="62">
        <v>220</v>
      </c>
      <c r="G45" s="62">
        <v>20.33</v>
      </c>
      <c r="H45" s="62">
        <v>70</v>
      </c>
      <c r="I45" s="62"/>
      <c r="J45" s="62">
        <f>SUM(E45:H45)</f>
        <v>600.33</v>
      </c>
      <c r="K45" s="116">
        <f>RANK(J45,$J$2:$J$140)</f>
        <v>68</v>
      </c>
      <c r="L45" s="62"/>
      <c r="M45" s="62"/>
      <c r="N45" s="59"/>
      <c r="O45" s="59"/>
      <c r="P45" s="58"/>
    </row>
    <row r="46" spans="1:16" s="27" customFormat="1" ht="19.5" customHeight="1" thickBo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37"/>
      <c r="L46" s="19"/>
      <c r="M46" s="19"/>
      <c r="N46" s="42"/>
      <c r="O46" s="38"/>
      <c r="P46" s="19"/>
    </row>
    <row r="47" spans="1:16" s="25" customFormat="1" ht="19.5" customHeight="1">
      <c r="A47" s="13" t="s">
        <v>28</v>
      </c>
      <c r="B47" s="81" t="s">
        <v>210</v>
      </c>
      <c r="C47" s="18">
        <v>10</v>
      </c>
      <c r="D47" s="18" t="s">
        <v>5</v>
      </c>
      <c r="E47" s="32">
        <v>170</v>
      </c>
      <c r="F47" s="33">
        <v>130</v>
      </c>
      <c r="G47" s="33">
        <v>28</v>
      </c>
      <c r="H47" s="33">
        <v>90</v>
      </c>
      <c r="I47" s="33"/>
      <c r="J47" s="33">
        <f>SUM(E47:H47)</f>
        <v>418</v>
      </c>
      <c r="K47" s="62">
        <f>RANK(J47,$J$2:$J$140)</f>
        <v>89</v>
      </c>
      <c r="L47" s="33">
        <f>SUM(J47:J50)</f>
        <v>2226.66</v>
      </c>
      <c r="M47" s="33">
        <f>RANK(L47,$L$2:$L$140)</f>
        <v>20</v>
      </c>
      <c r="N47" s="34">
        <v>0</v>
      </c>
      <c r="O47" s="35">
        <f>(L47-N47)</f>
        <v>2226.66</v>
      </c>
      <c r="P47" s="36">
        <f>RANK(O47,$O$2:$O$140)</f>
        <v>20</v>
      </c>
    </row>
    <row r="48" spans="1:16" s="27" customFormat="1" ht="19.5" customHeight="1">
      <c r="A48" s="80" t="s">
        <v>22</v>
      </c>
      <c r="B48" s="82" t="s">
        <v>211</v>
      </c>
      <c r="C48" s="57">
        <v>10</v>
      </c>
      <c r="D48" s="57" t="s">
        <v>6</v>
      </c>
      <c r="E48" s="58">
        <v>260</v>
      </c>
      <c r="F48" s="58">
        <v>300</v>
      </c>
      <c r="G48" s="58">
        <v>33</v>
      </c>
      <c r="H48" s="58">
        <v>70</v>
      </c>
      <c r="I48" s="58"/>
      <c r="J48" s="58">
        <f>SUM(E48:H48)</f>
        <v>663</v>
      </c>
      <c r="K48" s="58">
        <f>RANK(J48,$J$2:$J$140)</f>
        <v>61</v>
      </c>
      <c r="L48" s="58"/>
      <c r="M48" s="58"/>
      <c r="N48" s="59"/>
      <c r="O48" s="59"/>
      <c r="P48" s="58"/>
    </row>
    <row r="49" spans="1:16" s="25" customFormat="1" ht="19.5" customHeight="1">
      <c r="A49" s="7"/>
      <c r="B49" s="87" t="s">
        <v>212</v>
      </c>
      <c r="C49" s="18">
        <v>10</v>
      </c>
      <c r="D49" s="18" t="s">
        <v>7</v>
      </c>
      <c r="E49" s="32">
        <v>220</v>
      </c>
      <c r="F49" s="33">
        <v>150</v>
      </c>
      <c r="G49" s="33">
        <v>23</v>
      </c>
      <c r="H49" s="33">
        <v>40</v>
      </c>
      <c r="I49" s="33"/>
      <c r="J49" s="33">
        <f>SUM(E49:H49)</f>
        <v>433</v>
      </c>
      <c r="K49" s="64">
        <f>RANK(J49,$J$2:$J$140)</f>
        <v>87</v>
      </c>
      <c r="L49" s="33"/>
      <c r="M49" s="33"/>
      <c r="N49" s="34"/>
      <c r="O49" s="35"/>
      <c r="P49" s="36"/>
    </row>
    <row r="50" spans="1:16" s="27" customFormat="1" ht="19.5" customHeight="1" thickBot="1">
      <c r="A50" s="60"/>
      <c r="B50" s="91" t="s">
        <v>213</v>
      </c>
      <c r="C50" s="61">
        <v>10</v>
      </c>
      <c r="D50" s="61" t="s">
        <v>8</v>
      </c>
      <c r="E50" s="62">
        <v>210</v>
      </c>
      <c r="F50" s="62">
        <v>400</v>
      </c>
      <c r="G50" s="62">
        <v>52.66</v>
      </c>
      <c r="H50" s="62">
        <v>50</v>
      </c>
      <c r="I50" s="62"/>
      <c r="J50" s="62">
        <f>SUM(E50:H50)</f>
        <v>712.66</v>
      </c>
      <c r="K50" s="116">
        <f>RANK(J50,$J$2:$J$140)</f>
        <v>50</v>
      </c>
      <c r="L50" s="62"/>
      <c r="M50" s="62"/>
      <c r="N50" s="59"/>
      <c r="O50" s="59"/>
      <c r="P50" s="58"/>
    </row>
    <row r="51" spans="1:16" s="25" customFormat="1" ht="19.5" customHeight="1" thickBo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37"/>
      <c r="L51" s="19"/>
      <c r="M51" s="19"/>
      <c r="N51" s="42"/>
      <c r="O51" s="42"/>
      <c r="P51" s="37"/>
    </row>
    <row r="52" spans="1:16" s="27" customFormat="1" ht="19.5" customHeight="1">
      <c r="A52" s="13" t="s">
        <v>191</v>
      </c>
      <c r="B52" s="81" t="s">
        <v>245</v>
      </c>
      <c r="C52" s="18">
        <v>11</v>
      </c>
      <c r="D52" s="18" t="s">
        <v>5</v>
      </c>
      <c r="E52" s="32">
        <v>330</v>
      </c>
      <c r="F52" s="33">
        <v>240</v>
      </c>
      <c r="G52" s="33">
        <v>63.66</v>
      </c>
      <c r="H52" s="33">
        <v>80</v>
      </c>
      <c r="I52" s="33"/>
      <c r="J52" s="33">
        <f>SUM(E52:H52)</f>
        <v>713.66</v>
      </c>
      <c r="K52" s="62">
        <f>RANK(J52,$J$2:$J$140)</f>
        <v>49</v>
      </c>
      <c r="L52" s="33">
        <f>SUM(J52:J55)</f>
        <v>2747.92</v>
      </c>
      <c r="M52" s="33">
        <f>RANK(L52,$L$2:$L$140)</f>
        <v>14</v>
      </c>
      <c r="N52" s="34">
        <v>0</v>
      </c>
      <c r="O52" s="35">
        <f>(L52-N52)</f>
        <v>2747.92</v>
      </c>
      <c r="P52" s="36">
        <f>RANK(O52,$O$2:$O$140)</f>
        <v>13</v>
      </c>
    </row>
    <row r="53" spans="1:16" s="25" customFormat="1" ht="19.5" customHeight="1">
      <c r="A53" s="80" t="s">
        <v>244</v>
      </c>
      <c r="B53" s="82" t="s">
        <v>246</v>
      </c>
      <c r="C53" s="57">
        <v>11</v>
      </c>
      <c r="D53" s="57" t="s">
        <v>6</v>
      </c>
      <c r="E53" s="58">
        <v>310</v>
      </c>
      <c r="F53" s="58">
        <v>340</v>
      </c>
      <c r="G53" s="58">
        <v>75.33</v>
      </c>
      <c r="H53" s="58">
        <v>70</v>
      </c>
      <c r="I53" s="58"/>
      <c r="J53" s="58">
        <f>SUM(E53:H53)</f>
        <v>795.33</v>
      </c>
      <c r="K53" s="58">
        <f>RANK(J53,$J$2:$J$140)</f>
        <v>36</v>
      </c>
      <c r="L53" s="58"/>
      <c r="M53" s="58"/>
      <c r="N53" s="59"/>
      <c r="O53" s="59"/>
      <c r="P53" s="58"/>
    </row>
    <row r="54" spans="1:16" s="27" customFormat="1" ht="19.5" customHeight="1">
      <c r="A54" s="7"/>
      <c r="B54" s="87" t="s">
        <v>247</v>
      </c>
      <c r="C54" s="18">
        <v>11</v>
      </c>
      <c r="D54" s="18" t="s">
        <v>7</v>
      </c>
      <c r="E54" s="32">
        <v>330</v>
      </c>
      <c r="F54" s="33">
        <v>300</v>
      </c>
      <c r="G54" s="33">
        <v>87.6</v>
      </c>
      <c r="H54" s="33">
        <v>60</v>
      </c>
      <c r="I54" s="33"/>
      <c r="J54" s="33">
        <f>SUM(E54:H54)</f>
        <v>777.6</v>
      </c>
      <c r="K54" s="64">
        <f>RANK(J54,$J$2:$J$140)</f>
        <v>43</v>
      </c>
      <c r="L54" s="33"/>
      <c r="M54" s="33"/>
      <c r="N54" s="34"/>
      <c r="O54" s="35"/>
      <c r="P54" s="36"/>
    </row>
    <row r="55" spans="1:16" s="25" customFormat="1" ht="19.5" customHeight="1" thickBot="1">
      <c r="A55" s="60"/>
      <c r="B55" s="91" t="s">
        <v>380</v>
      </c>
      <c r="C55" s="61">
        <v>11</v>
      </c>
      <c r="D55" s="61" t="s">
        <v>8</v>
      </c>
      <c r="E55" s="62">
        <v>270</v>
      </c>
      <c r="F55" s="62">
        <v>120</v>
      </c>
      <c r="G55" s="62">
        <v>31.33</v>
      </c>
      <c r="H55" s="62">
        <v>40</v>
      </c>
      <c r="I55" s="62"/>
      <c r="J55" s="62">
        <f>SUM(E55:H55)</f>
        <v>461.33</v>
      </c>
      <c r="K55" s="116">
        <f>RANK(J55,$J$2:$J$140)</f>
        <v>84</v>
      </c>
      <c r="L55" s="62"/>
      <c r="M55" s="62"/>
      <c r="N55" s="59"/>
      <c r="O55" s="59"/>
      <c r="P55" s="58"/>
    </row>
    <row r="56" spans="1:16" s="27" customFormat="1" ht="19.5" customHeight="1" thickBo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37"/>
      <c r="L56" s="19"/>
      <c r="M56" s="19"/>
      <c r="N56" s="42"/>
      <c r="O56" s="38"/>
      <c r="P56" s="19"/>
    </row>
    <row r="57" spans="1:16" s="25" customFormat="1" ht="19.5" customHeight="1">
      <c r="A57" s="13" t="s">
        <v>30</v>
      </c>
      <c r="B57" s="81" t="s">
        <v>224</v>
      </c>
      <c r="C57" s="18">
        <v>12</v>
      </c>
      <c r="D57" s="18" t="s">
        <v>5</v>
      </c>
      <c r="E57" s="32">
        <v>320</v>
      </c>
      <c r="F57" s="33">
        <v>260</v>
      </c>
      <c r="G57" s="33">
        <v>50.33</v>
      </c>
      <c r="H57" s="33">
        <v>50</v>
      </c>
      <c r="I57" s="33"/>
      <c r="J57" s="33">
        <f>SUM(E57:H57)</f>
        <v>680.33</v>
      </c>
      <c r="K57" s="62">
        <f>RANK(J57,$J$2:$J$140)</f>
        <v>58</v>
      </c>
      <c r="L57" s="33">
        <f>SUM(J57:J60)</f>
        <v>2925.32</v>
      </c>
      <c r="M57" s="33">
        <f>RANK(L57,$L$2:$L$140)</f>
        <v>10</v>
      </c>
      <c r="N57" s="34">
        <v>0</v>
      </c>
      <c r="O57" s="35">
        <f>(L57-N57)</f>
        <v>2925.32</v>
      </c>
      <c r="P57" s="36">
        <f>RANK(O57,$O$2:$O$140)</f>
        <v>10</v>
      </c>
    </row>
    <row r="58" spans="1:16" s="27" customFormat="1" ht="19.5" customHeight="1">
      <c r="A58" s="80" t="s">
        <v>48</v>
      </c>
      <c r="B58" s="82" t="s">
        <v>49</v>
      </c>
      <c r="C58" s="57">
        <v>12</v>
      </c>
      <c r="D58" s="57" t="s">
        <v>6</v>
      </c>
      <c r="E58" s="58">
        <v>320</v>
      </c>
      <c r="F58" s="58">
        <v>380</v>
      </c>
      <c r="G58" s="58">
        <v>46.33</v>
      </c>
      <c r="H58" s="58">
        <v>80</v>
      </c>
      <c r="I58" s="58"/>
      <c r="J58" s="58">
        <f>SUM(E58:H58)</f>
        <v>826.33</v>
      </c>
      <c r="K58" s="58">
        <f>RANK(J58,$J$2:$J$140)</f>
        <v>32</v>
      </c>
      <c r="L58" s="58"/>
      <c r="M58" s="58"/>
      <c r="N58" s="59"/>
      <c r="O58" s="59"/>
      <c r="P58" s="58"/>
    </row>
    <row r="59" spans="1:16" s="25" customFormat="1" ht="19.5" customHeight="1">
      <c r="A59" s="7"/>
      <c r="B59" s="87" t="s">
        <v>225</v>
      </c>
      <c r="C59" s="18">
        <v>12</v>
      </c>
      <c r="D59" s="18" t="s">
        <v>7</v>
      </c>
      <c r="E59" s="32">
        <v>200</v>
      </c>
      <c r="F59" s="33">
        <v>280</v>
      </c>
      <c r="G59" s="33">
        <v>62.66</v>
      </c>
      <c r="H59" s="33">
        <v>60</v>
      </c>
      <c r="I59" s="33"/>
      <c r="J59" s="33">
        <f>SUM(E59:H59)</f>
        <v>602.66</v>
      </c>
      <c r="K59" s="64">
        <f>RANK(J59,$J$2:$J$140)</f>
        <v>67</v>
      </c>
      <c r="L59" s="33"/>
      <c r="M59" s="33"/>
      <c r="N59" s="34"/>
      <c r="O59" s="35"/>
      <c r="P59" s="36"/>
    </row>
    <row r="60" spans="1:16" s="27" customFormat="1" ht="19.5" customHeight="1" thickBot="1">
      <c r="A60" s="60"/>
      <c r="B60" s="91" t="s">
        <v>226</v>
      </c>
      <c r="C60" s="61">
        <v>12</v>
      </c>
      <c r="D60" s="61" t="s">
        <v>8</v>
      </c>
      <c r="E60" s="62">
        <v>340</v>
      </c>
      <c r="F60" s="62">
        <v>330</v>
      </c>
      <c r="G60" s="62">
        <v>66</v>
      </c>
      <c r="H60" s="62">
        <v>80</v>
      </c>
      <c r="I60" s="62"/>
      <c r="J60" s="62">
        <f>SUM(E60:H60)</f>
        <v>816</v>
      </c>
      <c r="K60" s="116">
        <f>RANK(J60,$J$2:$J$140)</f>
        <v>34</v>
      </c>
      <c r="L60" s="62"/>
      <c r="M60" s="62"/>
      <c r="N60" s="59"/>
      <c r="O60" s="59"/>
      <c r="P60" s="58"/>
    </row>
    <row r="61" spans="1:21" s="25" customFormat="1" ht="19.5" customHeight="1" thickBo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37"/>
      <c r="L61" s="19"/>
      <c r="M61" s="19"/>
      <c r="N61" s="42"/>
      <c r="O61" s="42"/>
      <c r="P61" s="37"/>
      <c r="Q61" s="27"/>
      <c r="R61" s="27"/>
      <c r="S61" s="27"/>
      <c r="T61" s="43"/>
      <c r="U61" s="27"/>
    </row>
    <row r="62" spans="1:16" s="27" customFormat="1" ht="19.5" customHeight="1">
      <c r="A62" s="13" t="s">
        <v>192</v>
      </c>
      <c r="B62" s="81" t="s">
        <v>237</v>
      </c>
      <c r="C62" s="18">
        <v>13</v>
      </c>
      <c r="D62" s="18" t="s">
        <v>5</v>
      </c>
      <c r="E62" s="32">
        <v>400</v>
      </c>
      <c r="F62" s="33">
        <v>460</v>
      </c>
      <c r="G62" s="33">
        <v>64.33</v>
      </c>
      <c r="H62" s="33">
        <v>80</v>
      </c>
      <c r="I62" s="33"/>
      <c r="J62" s="33">
        <f>SUM(E62:H62)</f>
        <v>1004.33</v>
      </c>
      <c r="K62" s="62">
        <f>RANK(J62,$J$2:$J$140)</f>
        <v>9</v>
      </c>
      <c r="L62" s="33">
        <f>SUM(J62:J65)</f>
        <v>3888.66</v>
      </c>
      <c r="M62" s="33">
        <f>RANK(L62,$L$2:$L$140)</f>
        <v>2</v>
      </c>
      <c r="N62" s="34">
        <v>0</v>
      </c>
      <c r="O62" s="35">
        <f>(L62-N62)</f>
        <v>3888.66</v>
      </c>
      <c r="P62" s="36">
        <f>RANK(O62,$O$2:$O$140)</f>
        <v>2</v>
      </c>
    </row>
    <row r="63" spans="1:16" s="25" customFormat="1" ht="19.5" customHeight="1">
      <c r="A63" s="80" t="s">
        <v>126</v>
      </c>
      <c r="B63" s="82" t="s">
        <v>238</v>
      </c>
      <c r="C63" s="57">
        <v>13</v>
      </c>
      <c r="D63" s="57" t="s">
        <v>6</v>
      </c>
      <c r="E63" s="58">
        <v>360</v>
      </c>
      <c r="F63" s="58">
        <v>490</v>
      </c>
      <c r="G63" s="58">
        <v>73</v>
      </c>
      <c r="H63" s="58">
        <v>60</v>
      </c>
      <c r="I63" s="58"/>
      <c r="J63" s="58">
        <f>SUM(E63:H63)</f>
        <v>983</v>
      </c>
      <c r="K63" s="58">
        <f>RANK(J63,$J$2:$J$140)</f>
        <v>13</v>
      </c>
      <c r="L63" s="58"/>
      <c r="M63" s="58"/>
      <c r="N63" s="59"/>
      <c r="O63" s="59"/>
      <c r="P63" s="58"/>
    </row>
    <row r="64" spans="1:16" s="27" customFormat="1" ht="19.5" customHeight="1">
      <c r="A64" s="7"/>
      <c r="B64" s="87" t="s">
        <v>239</v>
      </c>
      <c r="C64" s="18">
        <v>13</v>
      </c>
      <c r="D64" s="18" t="s">
        <v>7</v>
      </c>
      <c r="E64" s="32">
        <v>350</v>
      </c>
      <c r="F64" s="33">
        <v>480</v>
      </c>
      <c r="G64" s="33">
        <v>71</v>
      </c>
      <c r="H64" s="33">
        <v>80</v>
      </c>
      <c r="I64" s="33"/>
      <c r="J64" s="33">
        <f>SUM(E64:H64)</f>
        <v>981</v>
      </c>
      <c r="K64" s="64">
        <f>RANK(J64,$J$2:$J$140)</f>
        <v>14</v>
      </c>
      <c r="L64" s="33"/>
      <c r="M64" s="33"/>
      <c r="N64" s="34"/>
      <c r="O64" s="35"/>
      <c r="P64" s="36"/>
    </row>
    <row r="65" spans="1:16" s="25" customFormat="1" ht="19.5" customHeight="1" thickBot="1">
      <c r="A65" s="60"/>
      <c r="B65" s="91" t="s">
        <v>240</v>
      </c>
      <c r="C65" s="61">
        <v>13</v>
      </c>
      <c r="D65" s="61" t="s">
        <v>8</v>
      </c>
      <c r="E65" s="62">
        <v>320</v>
      </c>
      <c r="F65" s="62">
        <v>480</v>
      </c>
      <c r="G65" s="62">
        <v>60.33</v>
      </c>
      <c r="H65" s="62">
        <v>60</v>
      </c>
      <c r="I65" s="62"/>
      <c r="J65" s="62">
        <f>SUM(E65:H65)</f>
        <v>920.33</v>
      </c>
      <c r="K65" s="116">
        <f>RANK(J65,$J$2:$J$140)</f>
        <v>17</v>
      </c>
      <c r="L65" s="62"/>
      <c r="M65" s="62"/>
      <c r="N65" s="59"/>
      <c r="O65" s="59"/>
      <c r="P65" s="58"/>
    </row>
    <row r="66" spans="1:16" s="27" customFormat="1" ht="19.5" customHeight="1" thickBo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37"/>
      <c r="L66" s="19"/>
      <c r="M66" s="19"/>
      <c r="N66" s="42"/>
      <c r="O66" s="38"/>
      <c r="P66" s="44"/>
    </row>
    <row r="67" spans="1:16" s="25" customFormat="1" ht="19.5" customHeight="1">
      <c r="A67" s="13" t="s">
        <v>31</v>
      </c>
      <c r="B67" s="81" t="s">
        <v>199</v>
      </c>
      <c r="C67" s="18">
        <v>14</v>
      </c>
      <c r="D67" s="18" t="s">
        <v>5</v>
      </c>
      <c r="E67" s="32">
        <v>280</v>
      </c>
      <c r="F67" s="33">
        <v>470</v>
      </c>
      <c r="G67" s="33">
        <v>43</v>
      </c>
      <c r="H67" s="33">
        <v>60</v>
      </c>
      <c r="I67" s="33"/>
      <c r="J67" s="33">
        <f>SUM(E67:H67)</f>
        <v>853</v>
      </c>
      <c r="K67" s="62">
        <f>RANK(J67,$J$2:$J$140)</f>
        <v>23</v>
      </c>
      <c r="L67" s="33">
        <f>SUM(J67:J70)</f>
        <v>3328.99</v>
      </c>
      <c r="M67" s="33">
        <f>RANK(L67,$L$2:$L$140)</f>
        <v>6</v>
      </c>
      <c r="N67" s="34">
        <v>331</v>
      </c>
      <c r="O67" s="35">
        <f>(L67-N67)</f>
        <v>2997.99</v>
      </c>
      <c r="P67" s="36">
        <f>RANK(O67,$O$2:$O$140)</f>
        <v>8</v>
      </c>
    </row>
    <row r="68" spans="1:16" s="27" customFormat="1" ht="19.5" customHeight="1">
      <c r="A68" s="80" t="s">
        <v>37</v>
      </c>
      <c r="B68" s="82" t="s">
        <v>200</v>
      </c>
      <c r="C68" s="57">
        <v>14</v>
      </c>
      <c r="D68" s="57" t="s">
        <v>6</v>
      </c>
      <c r="E68" s="58">
        <v>370</v>
      </c>
      <c r="F68" s="58">
        <v>490</v>
      </c>
      <c r="G68" s="58">
        <v>52</v>
      </c>
      <c r="H68" s="58">
        <v>90</v>
      </c>
      <c r="I68" s="58"/>
      <c r="J68" s="58">
        <f>SUM(E68:H68)</f>
        <v>1002</v>
      </c>
      <c r="K68" s="58">
        <f>RANK(J68,$J$2:$J$140)</f>
        <v>10</v>
      </c>
      <c r="L68" s="58"/>
      <c r="M68" s="58"/>
      <c r="N68" s="59"/>
      <c r="O68" s="59"/>
      <c r="P68" s="58"/>
    </row>
    <row r="69" spans="1:16" s="25" customFormat="1" ht="19.5" customHeight="1">
      <c r="A69" s="7" t="s">
        <v>38</v>
      </c>
      <c r="B69" s="87" t="s">
        <v>201</v>
      </c>
      <c r="C69" s="18">
        <v>14</v>
      </c>
      <c r="D69" s="18" t="s">
        <v>7</v>
      </c>
      <c r="E69" s="32">
        <v>270</v>
      </c>
      <c r="F69" s="33">
        <v>290</v>
      </c>
      <c r="G69" s="33">
        <v>21.33</v>
      </c>
      <c r="H69" s="33">
        <v>30</v>
      </c>
      <c r="I69" s="33"/>
      <c r="J69" s="33">
        <f>SUM(E69:H69)</f>
        <v>611.33</v>
      </c>
      <c r="K69" s="64">
        <f>RANK(J69,$J$2:$J$140)</f>
        <v>65</v>
      </c>
      <c r="L69" s="33"/>
      <c r="M69" s="33"/>
      <c r="N69" s="34"/>
      <c r="O69" s="35"/>
      <c r="P69" s="36"/>
    </row>
    <row r="70" spans="1:16" s="27" customFormat="1" ht="19.5" customHeight="1" thickBot="1">
      <c r="A70" s="65"/>
      <c r="B70" s="91" t="s">
        <v>381</v>
      </c>
      <c r="C70" s="61">
        <v>14</v>
      </c>
      <c r="D70" s="61" t="s">
        <v>8</v>
      </c>
      <c r="E70" s="62">
        <v>340</v>
      </c>
      <c r="F70" s="62">
        <v>430</v>
      </c>
      <c r="G70" s="62">
        <v>42.66</v>
      </c>
      <c r="H70" s="62">
        <v>50</v>
      </c>
      <c r="I70" s="62"/>
      <c r="J70" s="62">
        <f>SUM(E70:H70)</f>
        <v>862.66</v>
      </c>
      <c r="K70" s="116">
        <f>RANK(J70,$J$2:$J$140)</f>
        <v>21</v>
      </c>
      <c r="L70" s="62"/>
      <c r="M70" s="62"/>
      <c r="N70" s="59"/>
      <c r="O70" s="59"/>
      <c r="P70" s="58"/>
    </row>
    <row r="71" spans="1:16" s="25" customFormat="1" ht="19.5" customHeight="1" thickBo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37"/>
      <c r="L71" s="37"/>
      <c r="M71" s="19"/>
      <c r="N71" s="42"/>
      <c r="O71" s="38"/>
      <c r="P71" s="44"/>
    </row>
    <row r="72" spans="1:16" s="27" customFormat="1" ht="19.5" customHeight="1">
      <c r="A72" s="24" t="s">
        <v>61</v>
      </c>
      <c r="B72" s="86" t="s">
        <v>202</v>
      </c>
      <c r="C72" s="23">
        <v>15</v>
      </c>
      <c r="D72" s="23" t="s">
        <v>5</v>
      </c>
      <c r="E72" s="39">
        <v>220</v>
      </c>
      <c r="F72" s="36">
        <v>420</v>
      </c>
      <c r="G72" s="36">
        <v>74.66</v>
      </c>
      <c r="H72" s="36">
        <v>70</v>
      </c>
      <c r="I72" s="36"/>
      <c r="J72" s="36">
        <f>SUM(E72:H72)</f>
        <v>784.66</v>
      </c>
      <c r="K72" s="62">
        <f>RANK(J72,$J$2:$J$140)</f>
        <v>39</v>
      </c>
      <c r="L72" s="33">
        <f>SUM(J72:J75)</f>
        <v>2859.6499999999996</v>
      </c>
      <c r="M72" s="33">
        <f>RANK(L72,$L$2:$L$140)</f>
        <v>11</v>
      </c>
      <c r="N72" s="34">
        <v>0</v>
      </c>
      <c r="O72" s="35">
        <f>(L72-N72)</f>
        <v>2859.6499999999996</v>
      </c>
      <c r="P72" s="36">
        <f>RANK(O72,$O$2:$O$140)</f>
        <v>11</v>
      </c>
    </row>
    <row r="73" spans="1:16" s="25" customFormat="1" ht="19.5" customHeight="1">
      <c r="A73" s="80" t="s">
        <v>109</v>
      </c>
      <c r="B73" s="82" t="s">
        <v>203</v>
      </c>
      <c r="C73" s="57">
        <v>15</v>
      </c>
      <c r="D73" s="57" t="s">
        <v>6</v>
      </c>
      <c r="E73" s="58">
        <v>250</v>
      </c>
      <c r="F73" s="58">
        <v>220</v>
      </c>
      <c r="G73" s="58">
        <v>60.66</v>
      </c>
      <c r="H73" s="58">
        <v>100</v>
      </c>
      <c r="I73" s="58"/>
      <c r="J73" s="58">
        <f>SUM(E73:H73)</f>
        <v>630.66</v>
      </c>
      <c r="K73" s="58">
        <f>RANK(J73,$J$2:$J$140)</f>
        <v>64</v>
      </c>
      <c r="L73" s="58"/>
      <c r="M73" s="58"/>
      <c r="N73" s="59"/>
      <c r="O73" s="59"/>
      <c r="P73" s="58"/>
    </row>
    <row r="74" spans="1:16" s="25" customFormat="1" ht="19.5" customHeight="1">
      <c r="A74" s="7"/>
      <c r="B74" s="87" t="s">
        <v>204</v>
      </c>
      <c r="C74" s="18">
        <v>15</v>
      </c>
      <c r="D74" s="18" t="s">
        <v>7</v>
      </c>
      <c r="E74" s="32">
        <v>250</v>
      </c>
      <c r="F74" s="33">
        <v>400</v>
      </c>
      <c r="G74" s="33">
        <v>68</v>
      </c>
      <c r="H74" s="33">
        <v>40</v>
      </c>
      <c r="I74" s="33"/>
      <c r="J74" s="33">
        <f>SUM(E74:H74)</f>
        <v>758</v>
      </c>
      <c r="K74" s="64">
        <f>RANK(J74,$J$2:$J$140)</f>
        <v>45</v>
      </c>
      <c r="L74" s="33"/>
      <c r="M74" s="33"/>
      <c r="N74" s="34"/>
      <c r="O74" s="35"/>
      <c r="P74" s="36"/>
    </row>
    <row r="75" spans="1:16" s="25" customFormat="1" ht="19.5" customHeight="1" thickBot="1">
      <c r="A75" s="65"/>
      <c r="B75" s="91" t="s">
        <v>205</v>
      </c>
      <c r="C75" s="61">
        <v>15</v>
      </c>
      <c r="D75" s="61" t="s">
        <v>8</v>
      </c>
      <c r="E75" s="62">
        <v>200</v>
      </c>
      <c r="F75" s="62">
        <v>390</v>
      </c>
      <c r="G75" s="62">
        <v>46.33</v>
      </c>
      <c r="H75" s="62">
        <v>50</v>
      </c>
      <c r="I75" s="62"/>
      <c r="J75" s="62">
        <f>SUM(E75:H75)</f>
        <v>686.33</v>
      </c>
      <c r="K75" s="116">
        <f>RANK(J75,$J$2:$J$140)</f>
        <v>55</v>
      </c>
      <c r="L75" s="62"/>
      <c r="M75" s="62"/>
      <c r="N75" s="59"/>
      <c r="O75" s="59"/>
      <c r="P75" s="58"/>
    </row>
    <row r="76" spans="1:16" s="25" customFormat="1" ht="19.5" customHeight="1" thickBo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37"/>
      <c r="L76" s="19"/>
      <c r="M76" s="19"/>
      <c r="N76" s="42"/>
      <c r="O76" s="38"/>
      <c r="P76" s="44"/>
    </row>
    <row r="77" spans="1:16" s="25" customFormat="1" ht="19.5" customHeight="1">
      <c r="A77" s="24" t="s">
        <v>193</v>
      </c>
      <c r="B77" s="86" t="s">
        <v>241</v>
      </c>
      <c r="C77" s="23">
        <v>16</v>
      </c>
      <c r="D77" s="23" t="s">
        <v>5</v>
      </c>
      <c r="E77" s="39">
        <v>290</v>
      </c>
      <c r="F77" s="36">
        <v>120</v>
      </c>
      <c r="G77" s="36">
        <v>53</v>
      </c>
      <c r="H77" s="36">
        <v>80</v>
      </c>
      <c r="I77" s="36"/>
      <c r="J77" s="33">
        <f>SUM(E77:H77)</f>
        <v>543</v>
      </c>
      <c r="K77" s="62">
        <f>RANK(J77,$J$2:$J$140)</f>
        <v>78</v>
      </c>
      <c r="L77" s="33">
        <f>SUM(J77:J80)</f>
        <v>1950.9899999999998</v>
      </c>
      <c r="M77" s="33">
        <f>RANK(L77,$L$2:$L$140)</f>
        <v>22</v>
      </c>
      <c r="N77" s="34">
        <v>0</v>
      </c>
      <c r="O77" s="35">
        <f>(L77-N77)</f>
        <v>1950.9899999999998</v>
      </c>
      <c r="P77" s="36">
        <f>RANK(O77,$O$2:$O$140)</f>
        <v>22</v>
      </c>
    </row>
    <row r="78" spans="1:16" s="27" customFormat="1" ht="19.5" customHeight="1">
      <c r="A78" s="80" t="s">
        <v>39</v>
      </c>
      <c r="B78" s="82" t="s">
        <v>242</v>
      </c>
      <c r="C78" s="57">
        <v>16</v>
      </c>
      <c r="D78" s="57" t="s">
        <v>6</v>
      </c>
      <c r="E78" s="58">
        <v>220</v>
      </c>
      <c r="F78" s="58">
        <v>120</v>
      </c>
      <c r="G78" s="58">
        <v>35.66</v>
      </c>
      <c r="H78" s="58">
        <v>20</v>
      </c>
      <c r="I78" s="58"/>
      <c r="J78" s="58">
        <f>SUM(E78:H78)</f>
        <v>395.65999999999997</v>
      </c>
      <c r="K78" s="58">
        <f>RANK(J78,$J$2:$J$140)</f>
        <v>90</v>
      </c>
      <c r="L78" s="58"/>
      <c r="M78" s="58"/>
      <c r="N78" s="59"/>
      <c r="O78" s="59"/>
      <c r="P78" s="58"/>
    </row>
    <row r="79" spans="1:16" s="25" customFormat="1" ht="19.5" customHeight="1">
      <c r="A79" s="7"/>
      <c r="B79" s="87" t="s">
        <v>382</v>
      </c>
      <c r="C79" s="18">
        <v>16</v>
      </c>
      <c r="D79" s="18" t="s">
        <v>7</v>
      </c>
      <c r="E79" s="32">
        <v>250</v>
      </c>
      <c r="F79" s="33">
        <v>100</v>
      </c>
      <c r="G79" s="33">
        <v>60</v>
      </c>
      <c r="H79" s="33">
        <v>30</v>
      </c>
      <c r="I79" s="33"/>
      <c r="J79" s="33">
        <f>SUM(E79:H79)</f>
        <v>440</v>
      </c>
      <c r="K79" s="64">
        <f>RANK(J79,$J$2:$J$140)</f>
        <v>86</v>
      </c>
      <c r="L79" s="33"/>
      <c r="M79" s="33"/>
      <c r="N79" s="34"/>
      <c r="O79" s="35"/>
      <c r="P79" s="36"/>
    </row>
    <row r="80" spans="1:16" s="27" customFormat="1" ht="19.5" customHeight="1" thickBot="1">
      <c r="A80" s="65"/>
      <c r="B80" s="91" t="s">
        <v>243</v>
      </c>
      <c r="C80" s="61">
        <v>16</v>
      </c>
      <c r="D80" s="61" t="s">
        <v>8</v>
      </c>
      <c r="E80" s="62">
        <v>160</v>
      </c>
      <c r="F80" s="62">
        <v>290</v>
      </c>
      <c r="G80" s="62">
        <v>52.33</v>
      </c>
      <c r="H80" s="62">
        <v>70</v>
      </c>
      <c r="I80" s="62"/>
      <c r="J80" s="62">
        <f>SUM(E80:H80)</f>
        <v>572.3299999999999</v>
      </c>
      <c r="K80" s="116">
        <f>RANK(J80,$J$2:$J$140)</f>
        <v>73</v>
      </c>
      <c r="L80" s="62"/>
      <c r="M80" s="62"/>
      <c r="N80" s="59"/>
      <c r="O80" s="59"/>
      <c r="P80" s="58"/>
    </row>
    <row r="81" spans="1:16" s="25" customFormat="1" ht="19.5" customHeight="1" thickBo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37"/>
      <c r="L81" s="19"/>
      <c r="M81" s="19"/>
      <c r="N81" s="38"/>
      <c r="O81" s="45"/>
      <c r="P81" s="46"/>
    </row>
    <row r="82" spans="1:16" s="27" customFormat="1" ht="19.5" customHeight="1">
      <c r="A82" s="24" t="s">
        <v>68</v>
      </c>
      <c r="B82" s="86" t="s">
        <v>383</v>
      </c>
      <c r="C82" s="23">
        <v>17</v>
      </c>
      <c r="D82" s="23" t="s">
        <v>5</v>
      </c>
      <c r="E82" s="39">
        <v>220</v>
      </c>
      <c r="F82" s="36">
        <v>290</v>
      </c>
      <c r="G82" s="36">
        <v>45.33</v>
      </c>
      <c r="H82" s="36">
        <v>40</v>
      </c>
      <c r="I82" s="36"/>
      <c r="J82" s="33">
        <f>SUM(E82:H82)</f>
        <v>595.33</v>
      </c>
      <c r="K82" s="62">
        <f>RANK(J82,$J$2:$J$140)</f>
        <v>69</v>
      </c>
      <c r="L82" s="33">
        <f>SUM(J82:J85)</f>
        <v>2955.99</v>
      </c>
      <c r="M82" s="33">
        <f>RANK(L82,$L$2:$L$140)</f>
        <v>9</v>
      </c>
      <c r="N82" s="34">
        <v>0</v>
      </c>
      <c r="O82" s="35">
        <f>(L82-N82)</f>
        <v>2955.99</v>
      </c>
      <c r="P82" s="36">
        <f>RANK(O82,$O$2:$O$140)</f>
        <v>9</v>
      </c>
    </row>
    <row r="83" spans="1:16" s="25" customFormat="1" ht="19.5" customHeight="1">
      <c r="A83" s="80" t="s">
        <v>148</v>
      </c>
      <c r="B83" s="82" t="s">
        <v>375</v>
      </c>
      <c r="C83" s="57">
        <v>17</v>
      </c>
      <c r="D83" s="57" t="s">
        <v>6</v>
      </c>
      <c r="E83" s="58">
        <v>300</v>
      </c>
      <c r="F83" s="58">
        <v>360</v>
      </c>
      <c r="G83" s="58">
        <v>49</v>
      </c>
      <c r="H83" s="58">
        <v>70</v>
      </c>
      <c r="I83" s="58"/>
      <c r="J83" s="58">
        <f>SUM(E83:H83)</f>
        <v>779</v>
      </c>
      <c r="K83" s="58">
        <f>RANK(J83,$J$2:$J$140)</f>
        <v>41</v>
      </c>
      <c r="L83" s="58"/>
      <c r="M83" s="58"/>
      <c r="N83" s="59"/>
      <c r="O83" s="59"/>
      <c r="P83" s="58"/>
    </row>
    <row r="84" spans="1:16" s="27" customFormat="1" ht="19.5" customHeight="1">
      <c r="A84" s="7" t="s">
        <v>230</v>
      </c>
      <c r="B84" s="87" t="s">
        <v>374</v>
      </c>
      <c r="C84" s="18">
        <v>17</v>
      </c>
      <c r="D84" s="18" t="s">
        <v>7</v>
      </c>
      <c r="E84" s="32">
        <v>280</v>
      </c>
      <c r="F84" s="33">
        <v>430</v>
      </c>
      <c r="G84" s="33">
        <v>75.66</v>
      </c>
      <c r="H84" s="33">
        <v>50</v>
      </c>
      <c r="I84" s="33"/>
      <c r="J84" s="33">
        <f>SUM(E84:H84)</f>
        <v>835.66</v>
      </c>
      <c r="K84" s="64">
        <f>RANK(J84,$J$2:$J$140)</f>
        <v>27</v>
      </c>
      <c r="L84" s="33"/>
      <c r="M84" s="33"/>
      <c r="N84" s="34"/>
      <c r="O84" s="35"/>
      <c r="P84" s="36"/>
    </row>
    <row r="85" spans="1:16" s="25" customFormat="1" ht="19.5" customHeight="1" thickBot="1">
      <c r="A85" s="65"/>
      <c r="B85" s="91" t="s">
        <v>231</v>
      </c>
      <c r="C85" s="61">
        <v>17</v>
      </c>
      <c r="D85" s="61" t="s">
        <v>8</v>
      </c>
      <c r="E85" s="62">
        <v>340</v>
      </c>
      <c r="F85" s="62">
        <v>270</v>
      </c>
      <c r="G85" s="62">
        <v>66</v>
      </c>
      <c r="H85" s="62">
        <v>70</v>
      </c>
      <c r="I85" s="62"/>
      <c r="J85" s="62">
        <f>SUM(E85:H85)</f>
        <v>746</v>
      </c>
      <c r="K85" s="116">
        <f>RANK(J85,$J$2:$J$140)</f>
        <v>46</v>
      </c>
      <c r="L85" s="62"/>
      <c r="M85" s="62"/>
      <c r="N85" s="59"/>
      <c r="O85" s="59"/>
      <c r="P85" s="58"/>
    </row>
    <row r="86" spans="1:16" s="27" customFormat="1" ht="19.5" customHeight="1" thickBo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37"/>
      <c r="L86" s="19"/>
      <c r="M86" s="19"/>
      <c r="N86" s="38"/>
      <c r="O86" s="45"/>
      <c r="P86" s="46"/>
    </row>
    <row r="87" spans="1:16" s="25" customFormat="1" ht="19.5" customHeight="1">
      <c r="A87" s="24" t="s">
        <v>194</v>
      </c>
      <c r="B87" s="86"/>
      <c r="C87" s="23">
        <v>18</v>
      </c>
      <c r="D87" s="23" t="s">
        <v>5</v>
      </c>
      <c r="E87" s="39"/>
      <c r="F87" s="36"/>
      <c r="G87" s="36"/>
      <c r="H87" s="36"/>
      <c r="I87" s="36"/>
      <c r="J87" s="33">
        <f>SUM(E87:H87)</f>
        <v>0</v>
      </c>
      <c r="K87" s="62">
        <f>RANK(J87,$J$2:$J$140)</f>
        <v>93</v>
      </c>
      <c r="L87" s="33">
        <f>SUM(J87:J90)</f>
        <v>0</v>
      </c>
      <c r="M87" s="33">
        <f>RANK(L87,$L$2:$L$140)</f>
        <v>25</v>
      </c>
      <c r="N87" s="34">
        <v>0</v>
      </c>
      <c r="O87" s="35">
        <f>(L87-N87)</f>
        <v>0</v>
      </c>
      <c r="P87" s="36">
        <f>RANK(O87,$O$2:$O$140)</f>
        <v>25</v>
      </c>
    </row>
    <row r="88" spans="1:16" s="27" customFormat="1" ht="19.5" customHeight="1">
      <c r="A88" s="80" t="s">
        <v>206</v>
      </c>
      <c r="B88" s="82"/>
      <c r="C88" s="57">
        <v>18</v>
      </c>
      <c r="D88" s="57" t="s">
        <v>6</v>
      </c>
      <c r="E88" s="58"/>
      <c r="F88" s="58"/>
      <c r="G88" s="58"/>
      <c r="H88" s="58"/>
      <c r="I88" s="58"/>
      <c r="J88" s="58">
        <f>SUM(E88:H88)</f>
        <v>0</v>
      </c>
      <c r="K88" s="58">
        <f>RANK(J88,$J$2:$J$140)</f>
        <v>93</v>
      </c>
      <c r="L88" s="58"/>
      <c r="M88" s="58"/>
      <c r="N88" s="59"/>
      <c r="O88" s="59"/>
      <c r="P88" s="58"/>
    </row>
    <row r="89" spans="1:16" s="25" customFormat="1" ht="19.5" customHeight="1">
      <c r="A89" s="7"/>
      <c r="B89" s="87"/>
      <c r="C89" s="18">
        <v>18</v>
      </c>
      <c r="D89" s="18" t="s">
        <v>7</v>
      </c>
      <c r="E89" s="32"/>
      <c r="F89" s="33"/>
      <c r="G89" s="33"/>
      <c r="H89" s="33"/>
      <c r="I89" s="33"/>
      <c r="J89" s="33">
        <f>SUM(E89:H89)</f>
        <v>0</v>
      </c>
      <c r="K89" s="64">
        <f>RANK(J89,$J$2:$J$140)</f>
        <v>93</v>
      </c>
      <c r="L89" s="33"/>
      <c r="M89" s="33"/>
      <c r="N89" s="34"/>
      <c r="O89" s="35"/>
      <c r="P89" s="36"/>
    </row>
    <row r="90" spans="1:16" s="27" customFormat="1" ht="19.5" customHeight="1" thickBot="1">
      <c r="A90" s="65"/>
      <c r="B90" s="91"/>
      <c r="C90" s="61">
        <v>18</v>
      </c>
      <c r="D90" s="61" t="s">
        <v>8</v>
      </c>
      <c r="E90" s="62"/>
      <c r="F90" s="62"/>
      <c r="G90" s="62"/>
      <c r="H90" s="62"/>
      <c r="I90" s="62"/>
      <c r="J90" s="62">
        <f>SUM(E90:H90)</f>
        <v>0</v>
      </c>
      <c r="K90" s="116">
        <f>RANK(J90,$J$2:$J$140)</f>
        <v>93</v>
      </c>
      <c r="L90" s="62"/>
      <c r="M90" s="62"/>
      <c r="N90" s="59"/>
      <c r="O90" s="59"/>
      <c r="P90" s="58"/>
    </row>
    <row r="91" spans="1:16" s="25" customFormat="1" ht="19.5" customHeight="1" thickBo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37"/>
      <c r="L91" s="19"/>
      <c r="M91" s="37"/>
      <c r="N91" s="45"/>
      <c r="O91" s="38"/>
      <c r="P91" s="37"/>
    </row>
    <row r="92" spans="1:16" s="27" customFormat="1" ht="19.5" customHeight="1">
      <c r="A92" s="24" t="s">
        <v>63</v>
      </c>
      <c r="B92" s="86" t="s">
        <v>281</v>
      </c>
      <c r="C92" s="23">
        <v>19</v>
      </c>
      <c r="D92" s="23" t="s">
        <v>5</v>
      </c>
      <c r="E92" s="39">
        <v>230</v>
      </c>
      <c r="F92" s="36">
        <v>280</v>
      </c>
      <c r="G92" s="36">
        <v>35.33</v>
      </c>
      <c r="H92" s="36">
        <v>40</v>
      </c>
      <c r="I92" s="36"/>
      <c r="J92" s="33">
        <f>SUM(E92:H92)</f>
        <v>585.33</v>
      </c>
      <c r="K92" s="62">
        <f>RANK(J92,$J$2:$J$140)</f>
        <v>70</v>
      </c>
      <c r="L92" s="33">
        <f>SUM(J92:J95)</f>
        <v>2849.33</v>
      </c>
      <c r="M92" s="33">
        <f>RANK(L92,$L$2:$L$140)</f>
        <v>12</v>
      </c>
      <c r="N92" s="34">
        <v>285</v>
      </c>
      <c r="O92" s="35">
        <f>(L92-N92)</f>
        <v>2564.33</v>
      </c>
      <c r="P92" s="36">
        <f>RANK(O92,$O$2:$O$140)</f>
        <v>19</v>
      </c>
    </row>
    <row r="93" spans="1:16" s="25" customFormat="1" ht="19.5" customHeight="1">
      <c r="A93" s="80" t="s">
        <v>279</v>
      </c>
      <c r="B93" s="82" t="s">
        <v>384</v>
      </c>
      <c r="C93" s="57">
        <v>19</v>
      </c>
      <c r="D93" s="57" t="s">
        <v>6</v>
      </c>
      <c r="E93" s="58">
        <v>320</v>
      </c>
      <c r="F93" s="58">
        <v>240</v>
      </c>
      <c r="G93" s="58">
        <v>43</v>
      </c>
      <c r="H93" s="58">
        <v>90</v>
      </c>
      <c r="I93" s="58"/>
      <c r="J93" s="58">
        <f>SUM(E93:H93)</f>
        <v>693</v>
      </c>
      <c r="K93" s="58">
        <f>RANK(J93,$J$2:$J$140)</f>
        <v>53</v>
      </c>
      <c r="L93" s="58"/>
      <c r="M93" s="58"/>
      <c r="N93" s="59"/>
      <c r="O93" s="59"/>
      <c r="P93" s="58"/>
    </row>
    <row r="94" spans="1:16" s="27" customFormat="1" ht="19.5" customHeight="1">
      <c r="A94" s="7" t="s">
        <v>280</v>
      </c>
      <c r="B94" s="87" t="s">
        <v>282</v>
      </c>
      <c r="C94" s="18">
        <v>19</v>
      </c>
      <c r="D94" s="18" t="s">
        <v>7</v>
      </c>
      <c r="E94" s="32">
        <v>380</v>
      </c>
      <c r="F94" s="33">
        <v>460</v>
      </c>
      <c r="G94" s="33">
        <v>73</v>
      </c>
      <c r="H94" s="33">
        <v>80</v>
      </c>
      <c r="I94" s="33"/>
      <c r="J94" s="33">
        <f>SUM(E94:H94)</f>
        <v>993</v>
      </c>
      <c r="K94" s="64">
        <f>RANK(J94,$J$2:$J$140)</f>
        <v>11</v>
      </c>
      <c r="L94" s="33"/>
      <c r="M94" s="33"/>
      <c r="N94" s="34"/>
      <c r="O94" s="35"/>
      <c r="P94" s="36"/>
    </row>
    <row r="95" spans="1:16" s="25" customFormat="1" ht="19.5" customHeight="1" thickBot="1">
      <c r="A95" s="65"/>
      <c r="B95" s="91" t="s">
        <v>385</v>
      </c>
      <c r="C95" s="61">
        <v>19</v>
      </c>
      <c r="D95" s="61" t="s">
        <v>8</v>
      </c>
      <c r="E95" s="62">
        <v>260</v>
      </c>
      <c r="F95" s="62">
        <v>280</v>
      </c>
      <c r="G95" s="62">
        <v>38</v>
      </c>
      <c r="H95" s="62">
        <v>0</v>
      </c>
      <c r="I95" s="62"/>
      <c r="J95" s="62">
        <f>SUM(E95:H95)</f>
        <v>578</v>
      </c>
      <c r="K95" s="116">
        <f>RANK(J95,$J$2:$J$140)</f>
        <v>71</v>
      </c>
      <c r="L95" s="62"/>
      <c r="M95" s="62"/>
      <c r="N95" s="59"/>
      <c r="O95" s="59"/>
      <c r="P95" s="58"/>
    </row>
    <row r="96" spans="1:16" s="27" customFormat="1" ht="19.5" customHeight="1" thickBo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37"/>
      <c r="L96" s="19"/>
      <c r="M96" s="37"/>
      <c r="N96" s="45"/>
      <c r="O96" s="38"/>
      <c r="P96" s="37"/>
    </row>
    <row r="97" spans="1:16" s="25" customFormat="1" ht="19.5" customHeight="1">
      <c r="A97" s="24" t="s">
        <v>69</v>
      </c>
      <c r="B97" s="86" t="s">
        <v>252</v>
      </c>
      <c r="C97" s="23">
        <v>20</v>
      </c>
      <c r="D97" s="23" t="s">
        <v>5</v>
      </c>
      <c r="E97" s="39">
        <v>370</v>
      </c>
      <c r="F97" s="36">
        <v>480</v>
      </c>
      <c r="G97" s="36">
        <v>67</v>
      </c>
      <c r="H97" s="36">
        <v>90</v>
      </c>
      <c r="I97" s="36"/>
      <c r="J97" s="33">
        <f>SUM(E97:H97)</f>
        <v>1007</v>
      </c>
      <c r="K97" s="62">
        <f>RANK(J97,$J$2:$J$140)</f>
        <v>8</v>
      </c>
      <c r="L97" s="33">
        <f>SUM(J97:J100)</f>
        <v>4136.99</v>
      </c>
      <c r="M97" s="33">
        <f>RANK(L97,$L$2:$L$140)</f>
        <v>1</v>
      </c>
      <c r="N97" s="34">
        <v>0</v>
      </c>
      <c r="O97" s="35">
        <f>(L97-N97)</f>
        <v>4136.99</v>
      </c>
      <c r="P97" s="36">
        <f>RANK(O97,$O$2:$O$140)</f>
        <v>1</v>
      </c>
    </row>
    <row r="98" spans="1:16" s="27" customFormat="1" ht="19.5" customHeight="1">
      <c r="A98" s="80" t="s">
        <v>72</v>
      </c>
      <c r="B98" s="82" t="s">
        <v>253</v>
      </c>
      <c r="C98" s="57">
        <v>20</v>
      </c>
      <c r="D98" s="57" t="s">
        <v>6</v>
      </c>
      <c r="E98" s="58">
        <v>410</v>
      </c>
      <c r="F98" s="58">
        <v>460</v>
      </c>
      <c r="G98" s="58">
        <v>71.33</v>
      </c>
      <c r="H98" s="58">
        <v>90</v>
      </c>
      <c r="I98" s="58"/>
      <c r="J98" s="58">
        <f>SUM(E98:H98)</f>
        <v>1031.33</v>
      </c>
      <c r="K98" s="58">
        <f>RANK(J98,$J$2:$J$140)</f>
        <v>4</v>
      </c>
      <c r="L98" s="58"/>
      <c r="M98" s="58"/>
      <c r="N98" s="59"/>
      <c r="O98" s="59"/>
      <c r="P98" s="58"/>
    </row>
    <row r="99" spans="1:16" s="25" customFormat="1" ht="19.5" customHeight="1">
      <c r="A99" s="7"/>
      <c r="B99" s="87" t="s">
        <v>254</v>
      </c>
      <c r="C99" s="18">
        <v>20</v>
      </c>
      <c r="D99" s="18" t="s">
        <v>7</v>
      </c>
      <c r="E99" s="32">
        <v>430</v>
      </c>
      <c r="F99" s="33">
        <v>480</v>
      </c>
      <c r="G99" s="33">
        <v>54.33</v>
      </c>
      <c r="H99" s="33">
        <v>80</v>
      </c>
      <c r="I99" s="33"/>
      <c r="J99" s="33">
        <f>SUM(E99:H99)</f>
        <v>1044.33</v>
      </c>
      <c r="K99" s="64">
        <f>RANK(J99,$J$2:$J$140)</f>
        <v>3</v>
      </c>
      <c r="L99" s="33"/>
      <c r="M99" s="33"/>
      <c r="N99" s="34"/>
      <c r="O99" s="35"/>
      <c r="P99" s="36"/>
    </row>
    <row r="100" spans="1:16" s="27" customFormat="1" ht="19.5" customHeight="1" thickBot="1">
      <c r="A100" s="65"/>
      <c r="B100" s="91" t="s">
        <v>255</v>
      </c>
      <c r="C100" s="61">
        <v>20</v>
      </c>
      <c r="D100" s="61" t="s">
        <v>8</v>
      </c>
      <c r="E100" s="62">
        <v>410</v>
      </c>
      <c r="F100" s="62">
        <v>490</v>
      </c>
      <c r="G100" s="62">
        <v>74.33</v>
      </c>
      <c r="H100" s="62">
        <v>80</v>
      </c>
      <c r="I100" s="62"/>
      <c r="J100" s="62">
        <f>SUM(E100:H100)</f>
        <v>1054.33</v>
      </c>
      <c r="K100" s="116">
        <f>RANK(J100,$J$2:$J$140)</f>
        <v>1</v>
      </c>
      <c r="L100" s="62"/>
      <c r="M100" s="62"/>
      <c r="N100" s="59"/>
      <c r="O100" s="59"/>
      <c r="P100" s="58"/>
    </row>
    <row r="101" spans="1:16" s="25" customFormat="1" ht="19.5" customHeight="1" thickBo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37"/>
      <c r="L101" s="19"/>
      <c r="M101" s="37"/>
      <c r="N101" s="45"/>
      <c r="O101" s="38"/>
      <c r="P101" s="37"/>
    </row>
    <row r="102" spans="1:16" s="27" customFormat="1" ht="19.5" customHeight="1">
      <c r="A102" s="24" t="s">
        <v>195</v>
      </c>
      <c r="B102" s="86" t="s">
        <v>233</v>
      </c>
      <c r="C102" s="23">
        <v>21</v>
      </c>
      <c r="D102" s="23" t="s">
        <v>5</v>
      </c>
      <c r="E102" s="39">
        <v>280</v>
      </c>
      <c r="F102" s="36">
        <v>130</v>
      </c>
      <c r="G102" s="36">
        <v>84.33</v>
      </c>
      <c r="H102" s="36">
        <v>80</v>
      </c>
      <c r="I102" s="36"/>
      <c r="J102" s="33">
        <f>SUM(E102:H102)</f>
        <v>574.3299999999999</v>
      </c>
      <c r="K102" s="62">
        <f>RANK(J102,$J$2:$J$140)</f>
        <v>72</v>
      </c>
      <c r="L102" s="33">
        <f>SUM(J102:J105)</f>
        <v>2575.66</v>
      </c>
      <c r="M102" s="33">
        <f>RANK(L102,$L$2:$L$140)</f>
        <v>19</v>
      </c>
      <c r="N102" s="34">
        <v>0</v>
      </c>
      <c r="O102" s="35">
        <f>(L102-N102)</f>
        <v>2575.66</v>
      </c>
      <c r="P102" s="36">
        <f>RANK(O102,$O$2:$O$140)</f>
        <v>18</v>
      </c>
    </row>
    <row r="103" spans="1:16" s="25" customFormat="1" ht="19.5" customHeight="1">
      <c r="A103" s="80" t="s">
        <v>232</v>
      </c>
      <c r="B103" s="82" t="s">
        <v>235</v>
      </c>
      <c r="C103" s="57">
        <v>21</v>
      </c>
      <c r="D103" s="57" t="s">
        <v>6</v>
      </c>
      <c r="E103" s="58">
        <v>330</v>
      </c>
      <c r="F103" s="58">
        <v>200</v>
      </c>
      <c r="G103" s="58">
        <v>84</v>
      </c>
      <c r="H103" s="58">
        <v>70</v>
      </c>
      <c r="I103" s="58"/>
      <c r="J103" s="58">
        <f>SUM(E103:H103)</f>
        <v>684</v>
      </c>
      <c r="K103" s="58">
        <f>RANK(J103,$J$2:$J$140)</f>
        <v>56</v>
      </c>
      <c r="L103" s="58"/>
      <c r="M103" s="58"/>
      <c r="N103" s="59"/>
      <c r="O103" s="59"/>
      <c r="P103" s="58"/>
    </row>
    <row r="104" spans="1:16" s="27" customFormat="1" ht="19.5" customHeight="1">
      <c r="A104" s="7"/>
      <c r="B104" s="87" t="s">
        <v>236</v>
      </c>
      <c r="C104" s="18">
        <v>21</v>
      </c>
      <c r="D104" s="18" t="s">
        <v>7</v>
      </c>
      <c r="E104" s="32">
        <v>310</v>
      </c>
      <c r="F104" s="33">
        <v>90</v>
      </c>
      <c r="G104" s="33">
        <v>44.33</v>
      </c>
      <c r="H104" s="33">
        <v>30</v>
      </c>
      <c r="I104" s="33"/>
      <c r="J104" s="33">
        <f>SUM(E104:H104)</f>
        <v>474.33</v>
      </c>
      <c r="K104" s="64">
        <f>RANK(J104,$J$2:$J$140)</f>
        <v>83</v>
      </c>
      <c r="L104" s="33"/>
      <c r="M104" s="33"/>
      <c r="N104" s="34"/>
      <c r="O104" s="35"/>
      <c r="P104" s="36"/>
    </row>
    <row r="105" spans="1:16" s="25" customFormat="1" ht="19.5" customHeight="1" thickBot="1">
      <c r="A105" s="60"/>
      <c r="B105" s="91" t="s">
        <v>234</v>
      </c>
      <c r="C105" s="61">
        <v>21</v>
      </c>
      <c r="D105" s="61" t="s">
        <v>8</v>
      </c>
      <c r="E105" s="62">
        <v>330</v>
      </c>
      <c r="F105" s="62">
        <v>380</v>
      </c>
      <c r="G105" s="62">
        <v>63</v>
      </c>
      <c r="H105" s="62">
        <v>70</v>
      </c>
      <c r="I105" s="62"/>
      <c r="J105" s="62">
        <f>SUM(E105:H105)</f>
        <v>843</v>
      </c>
      <c r="K105" s="116">
        <f>RANK(J105,$J$2:$J$140)</f>
        <v>26</v>
      </c>
      <c r="L105" s="62"/>
      <c r="M105" s="62"/>
      <c r="N105" s="59"/>
      <c r="O105" s="59"/>
      <c r="P105" s="58"/>
    </row>
    <row r="106" spans="1:16" s="27" customFormat="1" ht="19.5" customHeight="1" thickBo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37"/>
      <c r="L106" s="19"/>
      <c r="M106" s="37"/>
      <c r="N106" s="45"/>
      <c r="O106" s="38"/>
      <c r="P106" s="37"/>
    </row>
    <row r="107" spans="1:16" s="25" customFormat="1" ht="19.5" customHeight="1">
      <c r="A107" s="13" t="s">
        <v>71</v>
      </c>
      <c r="B107" s="81" t="s">
        <v>266</v>
      </c>
      <c r="C107" s="18">
        <v>22</v>
      </c>
      <c r="D107" s="18" t="s">
        <v>5</v>
      </c>
      <c r="E107" s="32">
        <v>320</v>
      </c>
      <c r="F107" s="33">
        <v>360</v>
      </c>
      <c r="G107" s="33">
        <v>58</v>
      </c>
      <c r="H107" s="33">
        <v>90</v>
      </c>
      <c r="I107" s="33"/>
      <c r="J107" s="33">
        <f>SUM(E107:H107)</f>
        <v>828</v>
      </c>
      <c r="K107" s="62">
        <f>RANK(J107,$J$2:$J$140)</f>
        <v>31</v>
      </c>
      <c r="L107" s="33">
        <f>SUM(J107:J110)</f>
        <v>3715.6</v>
      </c>
      <c r="M107" s="33">
        <f>RANK(L107,$L$2:$L$140)</f>
        <v>4</v>
      </c>
      <c r="N107" s="34">
        <v>0</v>
      </c>
      <c r="O107" s="35">
        <f>(L107-N107)</f>
        <v>3715.6</v>
      </c>
      <c r="P107" s="36">
        <f>RANK(O107,$O$2:$O$140)</f>
        <v>4</v>
      </c>
    </row>
    <row r="108" spans="1:16" s="27" customFormat="1" ht="19.5" customHeight="1">
      <c r="A108" s="80" t="s">
        <v>112</v>
      </c>
      <c r="B108" s="82" t="s">
        <v>267</v>
      </c>
      <c r="C108" s="57">
        <v>22</v>
      </c>
      <c r="D108" s="57" t="s">
        <v>6</v>
      </c>
      <c r="E108" s="58">
        <v>310</v>
      </c>
      <c r="F108" s="58">
        <v>430</v>
      </c>
      <c r="G108" s="58">
        <v>71</v>
      </c>
      <c r="H108" s="58">
        <v>60</v>
      </c>
      <c r="I108" s="58"/>
      <c r="J108" s="58">
        <f>SUM(E108:H108)</f>
        <v>871</v>
      </c>
      <c r="K108" s="58">
        <f>RANK(J108,$J$2:$J$140)</f>
        <v>20</v>
      </c>
      <c r="L108" s="58"/>
      <c r="M108" s="58"/>
      <c r="N108" s="59"/>
      <c r="O108" s="59"/>
      <c r="P108" s="58"/>
    </row>
    <row r="109" spans="1:16" s="25" customFormat="1" ht="19.5" customHeight="1">
      <c r="A109" s="7"/>
      <c r="B109" s="87" t="s">
        <v>268</v>
      </c>
      <c r="C109" s="18">
        <v>22</v>
      </c>
      <c r="D109" s="18" t="s">
        <v>7</v>
      </c>
      <c r="E109" s="32">
        <v>370</v>
      </c>
      <c r="F109" s="33">
        <v>490</v>
      </c>
      <c r="G109" s="33">
        <v>77</v>
      </c>
      <c r="H109" s="33">
        <v>90</v>
      </c>
      <c r="I109" s="33"/>
      <c r="J109" s="33">
        <f>SUM(E109:H109)</f>
        <v>1027</v>
      </c>
      <c r="K109" s="64">
        <f>RANK(J109,$J$2:$J$140)</f>
        <v>6</v>
      </c>
      <c r="L109" s="33"/>
      <c r="M109" s="33"/>
      <c r="N109" s="34"/>
      <c r="O109" s="35"/>
      <c r="P109" s="36"/>
    </row>
    <row r="110" spans="1:16" s="27" customFormat="1" ht="19.5" customHeight="1" thickBot="1">
      <c r="A110" s="60"/>
      <c r="B110" s="91" t="s">
        <v>269</v>
      </c>
      <c r="C110" s="61">
        <v>22</v>
      </c>
      <c r="D110" s="61" t="s">
        <v>8</v>
      </c>
      <c r="E110" s="62">
        <v>340</v>
      </c>
      <c r="F110" s="62">
        <v>490</v>
      </c>
      <c r="G110" s="62">
        <v>79.6</v>
      </c>
      <c r="H110" s="62">
        <v>80</v>
      </c>
      <c r="I110" s="62"/>
      <c r="J110" s="62">
        <f>SUM(E110:H110)</f>
        <v>989.6</v>
      </c>
      <c r="K110" s="116">
        <f>RANK(J110,$J$2:$J$140)</f>
        <v>12</v>
      </c>
      <c r="L110" s="62"/>
      <c r="M110" s="62"/>
      <c r="N110" s="59"/>
      <c r="O110" s="59"/>
      <c r="P110" s="58"/>
    </row>
    <row r="111" spans="1:16" s="25" customFormat="1" ht="19.5" customHeight="1" thickBo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42"/>
      <c r="O111" s="42"/>
      <c r="P111" s="19"/>
    </row>
    <row r="112" spans="1:16" s="27" customFormat="1" ht="19.5" customHeight="1">
      <c r="A112" s="13" t="s">
        <v>33</v>
      </c>
      <c r="B112" s="81" t="s">
        <v>249</v>
      </c>
      <c r="C112" s="18">
        <v>23</v>
      </c>
      <c r="D112" s="18" t="s">
        <v>5</v>
      </c>
      <c r="E112" s="32">
        <v>320</v>
      </c>
      <c r="F112" s="33">
        <v>380</v>
      </c>
      <c r="G112" s="33">
        <v>42</v>
      </c>
      <c r="H112" s="33">
        <v>90</v>
      </c>
      <c r="I112" s="33"/>
      <c r="J112" s="33">
        <f>SUM(E112:H112)</f>
        <v>832</v>
      </c>
      <c r="K112" s="62">
        <f>RANK(J112,$J$2:$J$140)</f>
        <v>28</v>
      </c>
      <c r="L112" s="33">
        <f>SUM(J112:J115)</f>
        <v>2839.3199999999997</v>
      </c>
      <c r="M112" s="33">
        <f>RANK(L112,$L$2:$L$140)</f>
        <v>13</v>
      </c>
      <c r="N112" s="34">
        <v>0</v>
      </c>
      <c r="O112" s="35">
        <f>(L112-N112)</f>
        <v>2839.3199999999997</v>
      </c>
      <c r="P112" s="36">
        <f>RANK(O112,$O$2:$O$140)</f>
        <v>12</v>
      </c>
    </row>
    <row r="113" spans="1:16" s="25" customFormat="1" ht="19.5" customHeight="1">
      <c r="A113" s="80" t="s">
        <v>248</v>
      </c>
      <c r="B113" s="82" t="s">
        <v>413</v>
      </c>
      <c r="C113" s="57">
        <v>23</v>
      </c>
      <c r="D113" s="57" t="s">
        <v>6</v>
      </c>
      <c r="E113" s="58">
        <v>290</v>
      </c>
      <c r="F113" s="58">
        <v>240</v>
      </c>
      <c r="G113" s="58">
        <v>76.33</v>
      </c>
      <c r="H113" s="58">
        <v>40</v>
      </c>
      <c r="I113" s="58"/>
      <c r="J113" s="58">
        <f>SUM(E113:H113)</f>
        <v>646.33</v>
      </c>
      <c r="K113" s="58">
        <f>RANK(J113,$J$2:$J$140)</f>
        <v>63</v>
      </c>
      <c r="L113" s="58"/>
      <c r="M113" s="58"/>
      <c r="N113" s="59"/>
      <c r="O113" s="59"/>
      <c r="P113" s="58"/>
    </row>
    <row r="114" spans="1:16" s="27" customFormat="1" ht="19.5" customHeight="1" thickBot="1">
      <c r="A114" s="117"/>
      <c r="B114" s="87" t="s">
        <v>250</v>
      </c>
      <c r="C114" s="18">
        <v>23</v>
      </c>
      <c r="D114" s="18" t="s">
        <v>7</v>
      </c>
      <c r="E114" s="32">
        <v>320</v>
      </c>
      <c r="F114" s="33">
        <v>230</v>
      </c>
      <c r="G114" s="33">
        <v>62.33</v>
      </c>
      <c r="H114" s="33">
        <v>70</v>
      </c>
      <c r="I114" s="33"/>
      <c r="J114" s="33">
        <f>SUM(E114:H114)</f>
        <v>682.33</v>
      </c>
      <c r="K114" s="64">
        <f>RANK(J114,$J$2:$J$140)</f>
        <v>57</v>
      </c>
      <c r="L114" s="33"/>
      <c r="M114" s="33"/>
      <c r="N114" s="34"/>
      <c r="O114" s="35"/>
      <c r="P114" s="36"/>
    </row>
    <row r="115" spans="1:16" s="25" customFormat="1" ht="19.5" customHeight="1" thickBot="1">
      <c r="A115" s="118"/>
      <c r="B115" s="90" t="s">
        <v>251</v>
      </c>
      <c r="C115" s="61">
        <v>23</v>
      </c>
      <c r="D115" s="61" t="s">
        <v>8</v>
      </c>
      <c r="E115" s="62">
        <v>290</v>
      </c>
      <c r="F115" s="62">
        <v>300</v>
      </c>
      <c r="G115" s="62">
        <v>38.66</v>
      </c>
      <c r="H115" s="62">
        <v>50</v>
      </c>
      <c r="I115" s="62"/>
      <c r="J115" s="62">
        <f>SUM(E115:H115)</f>
        <v>678.66</v>
      </c>
      <c r="K115" s="116">
        <f>RANK(J115,$J$2:$J$140)</f>
        <v>60</v>
      </c>
      <c r="L115" s="62"/>
      <c r="M115" s="62"/>
      <c r="N115" s="59"/>
      <c r="O115" s="59"/>
      <c r="P115" s="58"/>
    </row>
    <row r="116" spans="1:16" s="27" customFormat="1" ht="19.5" customHeight="1" thickBo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37"/>
      <c r="L116" s="19"/>
      <c r="M116" s="37"/>
      <c r="N116" s="45"/>
      <c r="O116" s="38"/>
      <c r="P116" s="37"/>
    </row>
    <row r="117" spans="1:16" s="25" customFormat="1" ht="19.5" customHeight="1">
      <c r="A117" s="13" t="s">
        <v>196</v>
      </c>
      <c r="B117" s="81" t="s">
        <v>215</v>
      </c>
      <c r="C117" s="18">
        <v>24</v>
      </c>
      <c r="D117" s="18" t="s">
        <v>5</v>
      </c>
      <c r="E117" s="32">
        <v>300</v>
      </c>
      <c r="F117" s="33">
        <v>430</v>
      </c>
      <c r="G117" s="33">
        <v>48.33</v>
      </c>
      <c r="H117" s="33">
        <v>20</v>
      </c>
      <c r="I117" s="33"/>
      <c r="J117" s="33">
        <f>SUM(E117:H117)</f>
        <v>798.33</v>
      </c>
      <c r="K117" s="62">
        <f>RANK(J117,$J$2:$J$140)</f>
        <v>35</v>
      </c>
      <c r="L117" s="33">
        <f>SUM(J117:J120)</f>
        <v>2743.99</v>
      </c>
      <c r="M117" s="33">
        <f>RANK(L117,$L$2:$L$140)</f>
        <v>15</v>
      </c>
      <c r="N117" s="34">
        <v>0</v>
      </c>
      <c r="O117" s="35">
        <f>(L117-N117)</f>
        <v>2743.99</v>
      </c>
      <c r="P117" s="36">
        <f>RANK(O117,$O$2:$O$140)</f>
        <v>14</v>
      </c>
    </row>
    <row r="118" spans="1:16" s="27" customFormat="1" ht="19.5" customHeight="1">
      <c r="A118" s="80" t="s">
        <v>214</v>
      </c>
      <c r="B118" s="82" t="s">
        <v>216</v>
      </c>
      <c r="C118" s="18">
        <v>24</v>
      </c>
      <c r="D118" s="57" t="s">
        <v>6</v>
      </c>
      <c r="E118" s="58">
        <v>280</v>
      </c>
      <c r="F118" s="58">
        <v>250</v>
      </c>
      <c r="G118" s="58">
        <v>39.66</v>
      </c>
      <c r="H118" s="58">
        <v>0</v>
      </c>
      <c r="I118" s="58"/>
      <c r="J118" s="58">
        <f>SUM(E118:H118)</f>
        <v>569.66</v>
      </c>
      <c r="K118" s="58">
        <f>RANK(J118,$J$2:$J$140)</f>
        <v>74</v>
      </c>
      <c r="L118" s="58"/>
      <c r="M118" s="58"/>
      <c r="N118" s="59"/>
      <c r="O118" s="59"/>
      <c r="P118" s="58"/>
    </row>
    <row r="119" spans="1:16" s="25" customFormat="1" ht="19.5" customHeight="1">
      <c r="A119" s="7"/>
      <c r="B119" s="87" t="s">
        <v>217</v>
      </c>
      <c r="C119" s="18">
        <v>24</v>
      </c>
      <c r="D119" s="18" t="s">
        <v>7</v>
      </c>
      <c r="E119" s="32">
        <v>300</v>
      </c>
      <c r="F119" s="33">
        <v>180</v>
      </c>
      <c r="G119" s="33">
        <v>25</v>
      </c>
      <c r="H119" s="33">
        <v>40</v>
      </c>
      <c r="I119" s="33"/>
      <c r="J119" s="33">
        <f>SUM(E119:H119)</f>
        <v>545</v>
      </c>
      <c r="K119" s="64">
        <f>RANK(J119,$J$2:$J$140)</f>
        <v>77</v>
      </c>
      <c r="L119" s="33"/>
      <c r="M119" s="33"/>
      <c r="N119" s="34"/>
      <c r="O119" s="35"/>
      <c r="P119" s="36"/>
    </row>
    <row r="120" spans="1:16" s="27" customFormat="1" ht="19.5" customHeight="1" thickBot="1">
      <c r="A120" s="60"/>
      <c r="B120" s="121" t="s">
        <v>218</v>
      </c>
      <c r="C120" s="18">
        <v>24</v>
      </c>
      <c r="D120" s="66" t="s">
        <v>8</v>
      </c>
      <c r="E120" s="67">
        <v>280</v>
      </c>
      <c r="F120" s="67">
        <v>450</v>
      </c>
      <c r="G120" s="67">
        <v>31</v>
      </c>
      <c r="H120" s="67">
        <v>70</v>
      </c>
      <c r="I120" s="67"/>
      <c r="J120" s="67">
        <f>SUM(E120:H120)</f>
        <v>831</v>
      </c>
      <c r="K120" s="116">
        <f>RANK(J120,$J$2:$J$140)</f>
        <v>29</v>
      </c>
      <c r="L120" s="67"/>
      <c r="M120" s="67"/>
      <c r="N120" s="68"/>
      <c r="O120" s="68"/>
      <c r="P120" s="67"/>
    </row>
    <row r="121" spans="14:16" s="2" customFormat="1" ht="19.5" customHeight="1" thickBot="1">
      <c r="N121" s="47"/>
      <c r="O121" s="47"/>
      <c r="P121" s="25"/>
    </row>
    <row r="122" spans="1:16" s="3" customFormat="1" ht="19.5" customHeight="1">
      <c r="A122" s="13" t="s">
        <v>197</v>
      </c>
      <c r="B122" s="81" t="s">
        <v>208</v>
      </c>
      <c r="C122" s="18">
        <v>25</v>
      </c>
      <c r="D122" s="18" t="s">
        <v>5</v>
      </c>
      <c r="E122" s="32">
        <v>350</v>
      </c>
      <c r="F122" s="33">
        <v>380</v>
      </c>
      <c r="G122" s="33">
        <v>63.6</v>
      </c>
      <c r="H122" s="33">
        <v>50</v>
      </c>
      <c r="I122" s="33"/>
      <c r="J122" s="33">
        <f>SUM(E122:H122)</f>
        <v>843.6</v>
      </c>
      <c r="K122" s="62">
        <f>RANK(J122,$J$2:$J$140)</f>
        <v>25</v>
      </c>
      <c r="L122" s="33">
        <f>SUM(J122:J125)</f>
        <v>3185.53</v>
      </c>
      <c r="M122" s="33">
        <f>RANK(L122,$L$2:$L$140)</f>
        <v>7</v>
      </c>
      <c r="N122" s="34">
        <v>0</v>
      </c>
      <c r="O122" s="35">
        <f>(L122-N122)</f>
        <v>3185.53</v>
      </c>
      <c r="P122" s="33">
        <f>RANK(O122,$O$2:$O$140)</f>
        <v>6</v>
      </c>
    </row>
    <row r="123" spans="1:16" s="2" customFormat="1" ht="19.5" customHeight="1">
      <c r="A123" s="80" t="s">
        <v>207</v>
      </c>
      <c r="B123" s="82" t="s">
        <v>209</v>
      </c>
      <c r="C123" s="18">
        <v>25</v>
      </c>
      <c r="D123" s="57" t="s">
        <v>6</v>
      </c>
      <c r="E123" s="58">
        <v>300</v>
      </c>
      <c r="F123" s="58">
        <v>420</v>
      </c>
      <c r="G123" s="58">
        <v>87.33</v>
      </c>
      <c r="H123" s="58">
        <v>50</v>
      </c>
      <c r="I123" s="58"/>
      <c r="J123" s="58">
        <f>SUM(E123:H123)</f>
        <v>857.33</v>
      </c>
      <c r="K123" s="58">
        <f>RANK(J123,$J$2:$J$140)</f>
        <v>22</v>
      </c>
      <c r="L123" s="58"/>
      <c r="M123" s="58"/>
      <c r="N123" s="59"/>
      <c r="O123" s="59"/>
      <c r="P123" s="58"/>
    </row>
    <row r="124" spans="1:16" s="3" customFormat="1" ht="19.5" customHeight="1">
      <c r="A124" s="7"/>
      <c r="B124" s="87" t="s">
        <v>359</v>
      </c>
      <c r="C124" s="18">
        <v>25</v>
      </c>
      <c r="D124" s="18" t="s">
        <v>7</v>
      </c>
      <c r="E124" s="32">
        <v>270</v>
      </c>
      <c r="F124" s="33">
        <v>350</v>
      </c>
      <c r="G124" s="33">
        <v>88</v>
      </c>
      <c r="H124" s="33">
        <v>70</v>
      </c>
      <c r="I124" s="33"/>
      <c r="J124" s="33">
        <f>SUM(E124:H124)</f>
        <v>778</v>
      </c>
      <c r="K124" s="64">
        <f>RANK(J124,$J$2:$J$140)</f>
        <v>42</v>
      </c>
      <c r="L124" s="33"/>
      <c r="M124" s="33"/>
      <c r="N124" s="34"/>
      <c r="O124" s="35"/>
      <c r="P124" s="36"/>
    </row>
    <row r="125" spans="1:16" s="2" customFormat="1" ht="19.5" customHeight="1" thickBot="1">
      <c r="A125" s="60"/>
      <c r="B125" s="121" t="s">
        <v>386</v>
      </c>
      <c r="C125" s="18">
        <v>25</v>
      </c>
      <c r="D125" s="66" t="s">
        <v>8</v>
      </c>
      <c r="E125" s="67">
        <v>270</v>
      </c>
      <c r="F125" s="67">
        <v>300</v>
      </c>
      <c r="G125" s="67">
        <v>66.6</v>
      </c>
      <c r="H125" s="67">
        <v>70</v>
      </c>
      <c r="I125" s="67"/>
      <c r="J125" s="67">
        <f>SUM(E125:H125)</f>
        <v>706.6</v>
      </c>
      <c r="K125" s="116">
        <f>RANK(J125,$J$2:$J$140)</f>
        <v>51</v>
      </c>
      <c r="L125" s="67"/>
      <c r="M125" s="67"/>
      <c r="N125" s="68"/>
      <c r="O125" s="68"/>
      <c r="P125" s="67"/>
    </row>
    <row r="126" spans="1:16" s="3" customFormat="1" ht="19.5" customHeight="1" thickBot="1">
      <c r="A126"/>
      <c r="N126" s="48"/>
      <c r="O126" s="48"/>
      <c r="P126" s="27"/>
    </row>
    <row r="127" spans="1:16" s="2" customFormat="1" ht="19.5" customHeight="1">
      <c r="A127" s="13" t="s">
        <v>198</v>
      </c>
      <c r="B127" s="81"/>
      <c r="C127" s="18">
        <v>26</v>
      </c>
      <c r="D127" s="18" t="s">
        <v>5</v>
      </c>
      <c r="E127" s="32"/>
      <c r="F127" s="33"/>
      <c r="G127" s="33"/>
      <c r="H127" s="33"/>
      <c r="I127" s="33"/>
      <c r="J127" s="33">
        <f>SUM(E127:H127)</f>
        <v>0</v>
      </c>
      <c r="K127" s="62">
        <f>RANK(J127,$J$2:$J$140)</f>
        <v>93</v>
      </c>
      <c r="L127" s="33">
        <f>SUM(J127:J130)</f>
        <v>0</v>
      </c>
      <c r="M127" s="33">
        <f>RANK(L127,$L$2:$L$140)</f>
        <v>25</v>
      </c>
      <c r="N127" s="34">
        <v>0</v>
      </c>
      <c r="O127" s="35">
        <f>(L127-N127)</f>
        <v>0</v>
      </c>
      <c r="P127" s="33">
        <f>RANK(O127,$O$2:$O$140)</f>
        <v>25</v>
      </c>
    </row>
    <row r="128" spans="1:16" s="3" customFormat="1" ht="19.5" customHeight="1">
      <c r="A128" s="80" t="s">
        <v>295</v>
      </c>
      <c r="B128" s="82"/>
      <c r="C128" s="18">
        <v>26</v>
      </c>
      <c r="D128" s="57" t="s">
        <v>6</v>
      </c>
      <c r="E128" s="58"/>
      <c r="F128" s="58"/>
      <c r="G128" s="58"/>
      <c r="H128" s="58"/>
      <c r="I128" s="58"/>
      <c r="J128" s="58">
        <f>SUM(E128:H128)</f>
        <v>0</v>
      </c>
      <c r="K128" s="58">
        <f>RANK(J128,$J$2:$J$140)</f>
        <v>93</v>
      </c>
      <c r="L128" s="58"/>
      <c r="M128" s="58"/>
      <c r="N128" s="59"/>
      <c r="O128" s="59"/>
      <c r="P128" s="58"/>
    </row>
    <row r="129" spans="1:16" s="2" customFormat="1" ht="19.5" customHeight="1">
      <c r="A129" s="7"/>
      <c r="B129" s="87"/>
      <c r="C129" s="18">
        <v>26</v>
      </c>
      <c r="D129" s="18" t="s">
        <v>7</v>
      </c>
      <c r="E129" s="32"/>
      <c r="F129" s="33"/>
      <c r="G129" s="33"/>
      <c r="H129" s="33"/>
      <c r="I129" s="33"/>
      <c r="J129" s="33">
        <f>SUM(E129:H129)</f>
        <v>0</v>
      </c>
      <c r="K129" s="64">
        <f>RANK(J129,$J$2:$J$140)</f>
        <v>93</v>
      </c>
      <c r="L129" s="33"/>
      <c r="M129" s="33"/>
      <c r="N129" s="34"/>
      <c r="O129" s="35"/>
      <c r="P129" s="36"/>
    </row>
    <row r="130" spans="1:16" s="3" customFormat="1" ht="19.5" customHeight="1" thickBot="1">
      <c r="A130" s="60"/>
      <c r="B130" s="121"/>
      <c r="C130" s="18">
        <v>26</v>
      </c>
      <c r="D130" s="66" t="s">
        <v>8</v>
      </c>
      <c r="E130" s="67"/>
      <c r="F130" s="67"/>
      <c r="G130" s="67"/>
      <c r="H130" s="67"/>
      <c r="I130" s="67"/>
      <c r="J130" s="67">
        <f>SUM(E130:H130)</f>
        <v>0</v>
      </c>
      <c r="K130" s="116">
        <f>RANK(J130,$J$2:$J$140)</f>
        <v>93</v>
      </c>
      <c r="L130" s="67"/>
      <c r="M130" s="67"/>
      <c r="N130" s="68"/>
      <c r="O130" s="68"/>
      <c r="P130" s="67"/>
    </row>
    <row r="131" spans="1:16" s="2" customFormat="1" ht="19.5" customHeight="1" thickBot="1">
      <c r="A131"/>
      <c r="N131" s="47"/>
      <c r="O131" s="47"/>
      <c r="P131" s="25"/>
    </row>
    <row r="132" spans="1:16" s="3" customFormat="1" ht="19.5" customHeight="1">
      <c r="A132" s="13"/>
      <c r="B132" s="14"/>
      <c r="C132" s="18">
        <v>28</v>
      </c>
      <c r="D132" s="18" t="s">
        <v>5</v>
      </c>
      <c r="E132" s="32"/>
      <c r="F132" s="33"/>
      <c r="G132" s="33"/>
      <c r="H132" s="33"/>
      <c r="I132" s="33"/>
      <c r="J132" s="33">
        <f>SUM(E132:H132)</f>
        <v>0</v>
      </c>
      <c r="K132" s="62">
        <f>RANK(J132,$J$2:$J$140)</f>
        <v>93</v>
      </c>
      <c r="L132" s="33">
        <f>SUM(J132:J135)</f>
        <v>0</v>
      </c>
      <c r="M132" s="33">
        <f>RANK(L132,$L$2:$L$140)</f>
        <v>25</v>
      </c>
      <c r="N132" s="34">
        <v>0</v>
      </c>
      <c r="O132" s="35">
        <f>(L132-N132)</f>
        <v>0</v>
      </c>
      <c r="P132" s="33">
        <f>RANK(O132,$O$2:$O$140)</f>
        <v>25</v>
      </c>
    </row>
    <row r="133" spans="1:16" s="2" customFormat="1" ht="19.5" customHeight="1">
      <c r="A133" s="56"/>
      <c r="B133" s="57"/>
      <c r="C133" s="18">
        <v>28</v>
      </c>
      <c r="D133" s="57" t="s">
        <v>6</v>
      </c>
      <c r="E133" s="58"/>
      <c r="F133" s="58"/>
      <c r="G133" s="58"/>
      <c r="H133" s="58"/>
      <c r="I133" s="58"/>
      <c r="J133" s="58">
        <f>SUM(E133:H133)</f>
        <v>0</v>
      </c>
      <c r="K133" s="58">
        <f>RANK(J133,$J$2:$J$140)</f>
        <v>93</v>
      </c>
      <c r="L133" s="58"/>
      <c r="M133" s="58"/>
      <c r="N133" s="59"/>
      <c r="O133" s="59"/>
      <c r="P133" s="58"/>
    </row>
    <row r="134" spans="1:16" s="2" customFormat="1" ht="19.5" customHeight="1">
      <c r="A134" s="7"/>
      <c r="B134" s="18"/>
      <c r="C134" s="18">
        <v>28</v>
      </c>
      <c r="D134" s="18" t="s">
        <v>7</v>
      </c>
      <c r="E134" s="32"/>
      <c r="F134" s="33"/>
      <c r="G134" s="33"/>
      <c r="H134" s="33"/>
      <c r="I134" s="33"/>
      <c r="J134" s="33">
        <f>SUM(E134:H134)</f>
        <v>0</v>
      </c>
      <c r="K134" s="64">
        <f>RANK(J134,$J$2:$J$140)</f>
        <v>93</v>
      </c>
      <c r="L134" s="33"/>
      <c r="M134" s="33"/>
      <c r="N134" s="34"/>
      <c r="O134" s="35"/>
      <c r="P134" s="36"/>
    </row>
    <row r="135" spans="1:16" s="2" customFormat="1" ht="19.5" customHeight="1" thickBot="1">
      <c r="A135" s="60"/>
      <c r="B135" s="66"/>
      <c r="C135" s="18">
        <v>28</v>
      </c>
      <c r="D135" s="66" t="s">
        <v>8</v>
      </c>
      <c r="E135" s="67"/>
      <c r="F135" s="67"/>
      <c r="G135" s="67"/>
      <c r="H135" s="67"/>
      <c r="I135" s="67"/>
      <c r="J135" s="67">
        <f>SUM(E135:H135)</f>
        <v>0</v>
      </c>
      <c r="K135" s="116">
        <f>RANK(J135,$J$2:$J$140)</f>
        <v>93</v>
      </c>
      <c r="L135" s="67"/>
      <c r="M135" s="67"/>
      <c r="N135" s="68"/>
      <c r="O135" s="68"/>
      <c r="P135" s="67"/>
    </row>
    <row r="136" spans="1:16" s="3" customFormat="1" ht="19.5" customHeight="1" thickBot="1">
      <c r="A136"/>
      <c r="N136" s="48"/>
      <c r="O136" s="48"/>
      <c r="P136" s="27"/>
    </row>
    <row r="137" spans="1:16" s="2" customFormat="1" ht="19.5" customHeight="1">
      <c r="A137" s="13"/>
      <c r="B137" s="14"/>
      <c r="C137" s="18">
        <v>29</v>
      </c>
      <c r="D137" s="18" t="s">
        <v>5</v>
      </c>
      <c r="E137" s="32"/>
      <c r="F137" s="33"/>
      <c r="G137" s="33"/>
      <c r="H137" s="33"/>
      <c r="I137" s="33"/>
      <c r="J137" s="33">
        <f>SUM(E137:H137)</f>
        <v>0</v>
      </c>
      <c r="K137" s="62">
        <f>RANK(J137,$J$2:$J$140)</f>
        <v>93</v>
      </c>
      <c r="L137" s="33">
        <f>SUM(J137:J140)</f>
        <v>0</v>
      </c>
      <c r="M137" s="33">
        <f>RANK(L137,$L$2:$L$140)</f>
        <v>25</v>
      </c>
      <c r="N137" s="34">
        <v>0</v>
      </c>
      <c r="O137" s="35">
        <f>(L137-N137)</f>
        <v>0</v>
      </c>
      <c r="P137" s="33">
        <f>RANK(O137,$O$2:$O$140)</f>
        <v>25</v>
      </c>
    </row>
    <row r="138" spans="1:16" s="3" customFormat="1" ht="19.5" customHeight="1">
      <c r="A138" s="56"/>
      <c r="B138" s="57"/>
      <c r="C138" s="57">
        <v>29</v>
      </c>
      <c r="D138" s="57" t="s">
        <v>6</v>
      </c>
      <c r="E138" s="58"/>
      <c r="F138" s="58"/>
      <c r="G138" s="58"/>
      <c r="H138" s="58"/>
      <c r="I138" s="58"/>
      <c r="J138" s="58">
        <f>SUM(E138:H138)</f>
        <v>0</v>
      </c>
      <c r="K138" s="58">
        <f>RANK(J138,$J$2:$J$140)</f>
        <v>93</v>
      </c>
      <c r="L138" s="58"/>
      <c r="M138" s="58"/>
      <c r="N138" s="59"/>
      <c r="O138" s="59"/>
      <c r="P138" s="58"/>
    </row>
    <row r="139" spans="1:16" s="2" customFormat="1" ht="19.5" customHeight="1">
      <c r="A139" s="7"/>
      <c r="B139" s="18"/>
      <c r="C139" s="18">
        <v>29</v>
      </c>
      <c r="D139" s="18" t="s">
        <v>7</v>
      </c>
      <c r="E139" s="32"/>
      <c r="F139" s="33"/>
      <c r="G139" s="33"/>
      <c r="H139" s="33"/>
      <c r="I139" s="33"/>
      <c r="J139" s="33">
        <f>SUM(E139:H139)</f>
        <v>0</v>
      </c>
      <c r="K139" s="64">
        <f>RANK(J139,$J$2:$J$140)</f>
        <v>93</v>
      </c>
      <c r="L139" s="33"/>
      <c r="M139" s="33"/>
      <c r="N139" s="34"/>
      <c r="O139" s="35"/>
      <c r="P139" s="36"/>
    </row>
    <row r="140" spans="1:16" s="3" customFormat="1" ht="19.5" customHeight="1" thickBot="1">
      <c r="A140" s="60"/>
      <c r="B140" s="66"/>
      <c r="C140" s="66">
        <v>29</v>
      </c>
      <c r="D140" s="66" t="s">
        <v>8</v>
      </c>
      <c r="E140" s="67"/>
      <c r="F140" s="67"/>
      <c r="G140" s="67"/>
      <c r="H140" s="67"/>
      <c r="I140" s="67"/>
      <c r="J140" s="67">
        <f>SUM(E140:H140)</f>
        <v>0</v>
      </c>
      <c r="K140" s="116">
        <f>RANK(J140,$J$2:$J$140)</f>
        <v>93</v>
      </c>
      <c r="L140" s="67"/>
      <c r="M140" s="67"/>
      <c r="N140" s="68"/>
      <c r="O140" s="68"/>
      <c r="P140" s="67"/>
    </row>
    <row r="141" spans="1:16" s="2" customFormat="1" ht="12">
      <c r="A141"/>
      <c r="N141" s="47"/>
      <c r="O141" s="47"/>
      <c r="P141" s="25"/>
    </row>
    <row r="142" spans="14:16" s="3" customFormat="1" ht="12">
      <c r="N142" s="48">
        <f>(L142*0.1)</f>
        <v>0</v>
      </c>
      <c r="O142" s="48"/>
      <c r="P142" s="27"/>
    </row>
    <row r="143" spans="1:16" s="2" customFormat="1" ht="12">
      <c r="A143"/>
      <c r="N143" s="47"/>
      <c r="O143" s="47"/>
      <c r="P143" s="25"/>
    </row>
    <row r="144" spans="1:16" s="3" customFormat="1" ht="12">
      <c r="A144"/>
      <c r="N144" s="48"/>
      <c r="O144" s="48"/>
      <c r="P144" s="27"/>
    </row>
    <row r="145" spans="1:16" s="2" customFormat="1" ht="12">
      <c r="A145"/>
      <c r="N145" s="47"/>
      <c r="O145" s="47"/>
      <c r="P145" s="25"/>
    </row>
    <row r="146" spans="1:16" s="3" customFormat="1" ht="12">
      <c r="A146"/>
      <c r="N146" s="48"/>
      <c r="O146" s="48"/>
      <c r="P146" s="27"/>
    </row>
    <row r="147" spans="1:16" s="2" customFormat="1" ht="12">
      <c r="A147"/>
      <c r="N147" s="47"/>
      <c r="O147" s="47"/>
      <c r="P147" s="25"/>
    </row>
    <row r="148" spans="1:16" s="3" customFormat="1" ht="12">
      <c r="A148"/>
      <c r="N148" s="48"/>
      <c r="O148" s="48"/>
      <c r="P148" s="27"/>
    </row>
    <row r="149" spans="1:16" s="2" customFormat="1" ht="12">
      <c r="A149"/>
      <c r="N149" s="47"/>
      <c r="O149" s="47"/>
      <c r="P149" s="25"/>
    </row>
    <row r="150" spans="1:16" s="3" customFormat="1" ht="12">
      <c r="A150"/>
      <c r="N150" s="48"/>
      <c r="O150" s="48"/>
      <c r="P150" s="27"/>
    </row>
    <row r="151" spans="1:16" s="2" customFormat="1" ht="12">
      <c r="A151"/>
      <c r="N151" s="47"/>
      <c r="O151" s="47"/>
      <c r="P151" s="25"/>
    </row>
    <row r="152" spans="1:16" s="3" customFormat="1" ht="12">
      <c r="A152"/>
      <c r="N152" s="48"/>
      <c r="O152" s="48"/>
      <c r="P152" s="27"/>
    </row>
    <row r="153" spans="1:16" s="2" customFormat="1" ht="12">
      <c r="A153"/>
      <c r="N153" s="47"/>
      <c r="O153" s="47"/>
      <c r="P153" s="25"/>
    </row>
    <row r="154" spans="1:16" s="3" customFormat="1" ht="12">
      <c r="A154"/>
      <c r="N154" s="48"/>
      <c r="O154" s="48"/>
      <c r="P154" s="27"/>
    </row>
    <row r="155" spans="1:16" s="2" customFormat="1" ht="12">
      <c r="A155"/>
      <c r="N155" s="47"/>
      <c r="O155" s="47"/>
      <c r="P155" s="25"/>
    </row>
    <row r="156" spans="1:16" s="3" customFormat="1" ht="12">
      <c r="A156"/>
      <c r="N156" s="48"/>
      <c r="O156" s="48"/>
      <c r="P156" s="27"/>
    </row>
    <row r="157" spans="1:16" s="2" customFormat="1" ht="12">
      <c r="A157"/>
      <c r="N157" s="47"/>
      <c r="O157" s="47"/>
      <c r="P157" s="25"/>
    </row>
    <row r="158" spans="1:16" s="3" customFormat="1" ht="12">
      <c r="A158"/>
      <c r="N158" s="48"/>
      <c r="O158" s="48"/>
      <c r="P158" s="27"/>
    </row>
    <row r="159" spans="1:16" s="2" customFormat="1" ht="12">
      <c r="A159"/>
      <c r="N159" s="47"/>
      <c r="O159" s="47"/>
      <c r="P159" s="25"/>
    </row>
    <row r="160" spans="1:16" s="3" customFormat="1" ht="12">
      <c r="A160"/>
      <c r="N160" s="48"/>
      <c r="O160" s="48"/>
      <c r="P160" s="27"/>
    </row>
    <row r="161" spans="1:16" s="2" customFormat="1" ht="12">
      <c r="A161"/>
      <c r="N161" s="47"/>
      <c r="O161" s="47"/>
      <c r="P161" s="25"/>
    </row>
    <row r="162" spans="1:16" s="3" customFormat="1" ht="12">
      <c r="A162"/>
      <c r="N162" s="48"/>
      <c r="O162" s="48"/>
      <c r="P162" s="27"/>
    </row>
    <row r="163" spans="1:16" s="2" customFormat="1" ht="12">
      <c r="A163"/>
      <c r="N163" s="47"/>
      <c r="O163" s="47"/>
      <c r="P163" s="25"/>
    </row>
    <row r="164" spans="1:16" s="3" customFormat="1" ht="12">
      <c r="A164"/>
      <c r="N164" s="48"/>
      <c r="O164" s="48"/>
      <c r="P164" s="27"/>
    </row>
    <row r="165" spans="1:16" s="2" customFormat="1" ht="12">
      <c r="A165"/>
      <c r="N165" s="47"/>
      <c r="O165" s="47"/>
      <c r="P165" s="25"/>
    </row>
    <row r="166" spans="1:16" s="3" customFormat="1" ht="12">
      <c r="A166"/>
      <c r="N166" s="48"/>
      <c r="O166" s="48"/>
      <c r="P166" s="27"/>
    </row>
    <row r="167" spans="1:16" s="2" customFormat="1" ht="12">
      <c r="A167"/>
      <c r="N167" s="47"/>
      <c r="O167" s="47"/>
      <c r="P167" s="25"/>
    </row>
    <row r="168" spans="1:16" s="3" customFormat="1" ht="12">
      <c r="A168"/>
      <c r="N168" s="48"/>
      <c r="O168" s="48"/>
      <c r="P168" s="27"/>
    </row>
    <row r="169" spans="1:16" s="2" customFormat="1" ht="12">
      <c r="A169"/>
      <c r="N169" s="47"/>
      <c r="O169" s="47"/>
      <c r="P169" s="25"/>
    </row>
    <row r="170" spans="1:16" s="3" customFormat="1" ht="12">
      <c r="A170"/>
      <c r="N170" s="48"/>
      <c r="O170" s="48"/>
      <c r="P170" s="27"/>
    </row>
    <row r="171" spans="1:16" s="2" customFormat="1" ht="12">
      <c r="A171"/>
      <c r="N171" s="47"/>
      <c r="O171" s="47"/>
      <c r="P171" s="25"/>
    </row>
    <row r="172" spans="1:16" s="3" customFormat="1" ht="12">
      <c r="A172"/>
      <c r="N172" s="48"/>
      <c r="O172" s="48"/>
      <c r="P172" s="27"/>
    </row>
    <row r="173" spans="1:16" s="2" customFormat="1" ht="12">
      <c r="A173"/>
      <c r="N173" s="47"/>
      <c r="O173" s="47"/>
      <c r="P173" s="25"/>
    </row>
    <row r="174" spans="1:16" s="3" customFormat="1" ht="12">
      <c r="A174"/>
      <c r="N174" s="48"/>
      <c r="O174" s="48"/>
      <c r="P174" s="27"/>
    </row>
    <row r="175" spans="1:16" s="2" customFormat="1" ht="12">
      <c r="A175"/>
      <c r="N175" s="47"/>
      <c r="O175" s="47"/>
      <c r="P175" s="25"/>
    </row>
    <row r="176" spans="1:16" s="2" customFormat="1" ht="12">
      <c r="A176"/>
      <c r="N176" s="47"/>
      <c r="O176" s="47"/>
      <c r="P176" s="25"/>
    </row>
    <row r="177" spans="1:16" s="2" customFormat="1" ht="12">
      <c r="A177"/>
      <c r="N177" s="47"/>
      <c r="O177" s="47"/>
      <c r="P177" s="25"/>
    </row>
    <row r="178" spans="1:16" s="3" customFormat="1" ht="12">
      <c r="A178"/>
      <c r="N178" s="48"/>
      <c r="O178" s="48"/>
      <c r="P178" s="27"/>
    </row>
    <row r="179" spans="1:16" s="2" customFormat="1" ht="12">
      <c r="A179"/>
      <c r="N179" s="47"/>
      <c r="O179" s="47"/>
      <c r="P179" s="25"/>
    </row>
    <row r="180" spans="1:16" s="3" customFormat="1" ht="12">
      <c r="A180"/>
      <c r="N180" s="48"/>
      <c r="O180" s="48"/>
      <c r="P180" s="27"/>
    </row>
    <row r="181" spans="1:16" s="2" customFormat="1" ht="12">
      <c r="A181"/>
      <c r="N181" s="47"/>
      <c r="O181" s="47"/>
      <c r="P181" s="25"/>
    </row>
    <row r="182" spans="1:16" s="3" customFormat="1" ht="12">
      <c r="A182"/>
      <c r="N182" s="48"/>
      <c r="O182" s="48"/>
      <c r="P182" s="27"/>
    </row>
    <row r="183" spans="1:16" s="2" customFormat="1" ht="12">
      <c r="A183"/>
      <c r="N183" s="47"/>
      <c r="O183" s="47"/>
      <c r="P183" s="25"/>
    </row>
    <row r="184" spans="1:16" s="3" customFormat="1" ht="12">
      <c r="A184"/>
      <c r="N184" s="48"/>
      <c r="O184" s="48"/>
      <c r="P184" s="27"/>
    </row>
    <row r="185" spans="1:16" s="2" customFormat="1" ht="12">
      <c r="A185"/>
      <c r="N185" s="47"/>
      <c r="O185" s="47"/>
      <c r="P185" s="25"/>
    </row>
    <row r="186" spans="1:16" s="3" customFormat="1" ht="12">
      <c r="A186"/>
      <c r="N186" s="48"/>
      <c r="O186" s="48"/>
      <c r="P186" s="27"/>
    </row>
    <row r="187" spans="1:16" s="2" customFormat="1" ht="12">
      <c r="A187"/>
      <c r="N187" s="47"/>
      <c r="O187" s="47"/>
      <c r="P187" s="25"/>
    </row>
    <row r="188" spans="1:16" s="3" customFormat="1" ht="12">
      <c r="A188"/>
      <c r="N188" s="48"/>
      <c r="O188" s="48"/>
      <c r="P188" s="27"/>
    </row>
    <row r="189" spans="1:16" s="2" customFormat="1" ht="12">
      <c r="A189"/>
      <c r="N189" s="47"/>
      <c r="O189" s="47"/>
      <c r="P189" s="25"/>
    </row>
    <row r="190" spans="1:16" s="3" customFormat="1" ht="12">
      <c r="A190"/>
      <c r="N190" s="48"/>
      <c r="O190" s="48"/>
      <c r="P190" s="27"/>
    </row>
    <row r="191" spans="1:16" s="2" customFormat="1" ht="12">
      <c r="A191"/>
      <c r="N191" s="47"/>
      <c r="O191" s="47"/>
      <c r="P191" s="25"/>
    </row>
    <row r="192" spans="1:16" s="3" customFormat="1" ht="12">
      <c r="A192"/>
      <c r="N192" s="48"/>
      <c r="O192" s="48"/>
      <c r="P192" s="27"/>
    </row>
    <row r="193" spans="1:16" s="2" customFormat="1" ht="12">
      <c r="A193"/>
      <c r="N193" s="47"/>
      <c r="O193" s="47"/>
      <c r="P193" s="25"/>
    </row>
    <row r="194" spans="1:16" s="3" customFormat="1" ht="12">
      <c r="A194"/>
      <c r="N194" s="48"/>
      <c r="O194" s="48"/>
      <c r="P194" s="27"/>
    </row>
    <row r="195" spans="1:16" s="2" customFormat="1" ht="12">
      <c r="A195"/>
      <c r="N195" s="47"/>
      <c r="O195" s="47"/>
      <c r="P195" s="25"/>
    </row>
    <row r="196" spans="1:16" s="3" customFormat="1" ht="12">
      <c r="A196"/>
      <c r="N196" s="48"/>
      <c r="O196" s="48"/>
      <c r="P196" s="27"/>
    </row>
    <row r="197" spans="1:16" s="2" customFormat="1" ht="12">
      <c r="A197"/>
      <c r="N197" s="47"/>
      <c r="O197" s="47"/>
      <c r="P197" s="25"/>
    </row>
    <row r="198" spans="1:16" s="3" customFormat="1" ht="12">
      <c r="A198"/>
      <c r="N198" s="48"/>
      <c r="O198" s="48"/>
      <c r="P198" s="27"/>
    </row>
    <row r="199" spans="1:16" s="2" customFormat="1" ht="12">
      <c r="A199"/>
      <c r="N199" s="47"/>
      <c r="O199" s="47"/>
      <c r="P199" s="25"/>
    </row>
    <row r="200" spans="1:16" s="3" customFormat="1" ht="12">
      <c r="A200"/>
      <c r="N200" s="48"/>
      <c r="O200" s="48"/>
      <c r="P200" s="27"/>
    </row>
    <row r="201" spans="1:16" s="2" customFormat="1" ht="12">
      <c r="A201"/>
      <c r="N201" s="47"/>
      <c r="O201" s="47"/>
      <c r="P201" s="25"/>
    </row>
    <row r="202" spans="1:16" s="3" customFormat="1" ht="12">
      <c r="A202"/>
      <c r="N202" s="48"/>
      <c r="O202" s="48"/>
      <c r="P202" s="27"/>
    </row>
    <row r="203" spans="1:16" s="2" customFormat="1" ht="12">
      <c r="A203"/>
      <c r="N203" s="47"/>
      <c r="O203" s="47"/>
      <c r="P203" s="25"/>
    </row>
    <row r="204" spans="1:16" s="3" customFormat="1" ht="12">
      <c r="A204"/>
      <c r="N204" s="48"/>
      <c r="O204" s="48"/>
      <c r="P204" s="27"/>
    </row>
    <row r="205" spans="1:16" s="2" customFormat="1" ht="12">
      <c r="A205"/>
      <c r="N205" s="47"/>
      <c r="O205" s="47"/>
      <c r="P205" s="25"/>
    </row>
    <row r="206" spans="1:16" s="3" customFormat="1" ht="12">
      <c r="A206"/>
      <c r="N206" s="48"/>
      <c r="O206" s="48"/>
      <c r="P206" s="27"/>
    </row>
    <row r="207" spans="1:16" s="2" customFormat="1" ht="12">
      <c r="A207"/>
      <c r="N207" s="47"/>
      <c r="O207" s="47"/>
      <c r="P207" s="25"/>
    </row>
    <row r="208" spans="1:16" s="3" customFormat="1" ht="12">
      <c r="A208"/>
      <c r="N208" s="48"/>
      <c r="O208" s="48"/>
      <c r="P208" s="27"/>
    </row>
    <row r="209" spans="1:16" s="2" customFormat="1" ht="12">
      <c r="A209"/>
      <c r="N209" s="47"/>
      <c r="O209" s="47"/>
      <c r="P209" s="25"/>
    </row>
    <row r="210" spans="1:16" s="3" customFormat="1" ht="12">
      <c r="A210"/>
      <c r="N210" s="48"/>
      <c r="O210" s="48"/>
      <c r="P210" s="27"/>
    </row>
    <row r="211" spans="1:16" s="2" customFormat="1" ht="12">
      <c r="A211"/>
      <c r="N211" s="47"/>
      <c r="O211" s="47"/>
      <c r="P211" s="25"/>
    </row>
    <row r="212" spans="1:16" s="3" customFormat="1" ht="12">
      <c r="A212"/>
      <c r="N212" s="48"/>
      <c r="O212" s="48"/>
      <c r="P212" s="27"/>
    </row>
    <row r="213" spans="1:16" s="2" customFormat="1" ht="12">
      <c r="A213"/>
      <c r="N213" s="47"/>
      <c r="O213" s="47"/>
      <c r="P213" s="25"/>
    </row>
    <row r="214" spans="1:16" s="3" customFormat="1" ht="12">
      <c r="A214"/>
      <c r="N214" s="48"/>
      <c r="O214" s="48"/>
      <c r="P214" s="27"/>
    </row>
    <row r="215" spans="1:16" s="2" customFormat="1" ht="12">
      <c r="A215"/>
      <c r="N215" s="47"/>
      <c r="O215" s="47"/>
      <c r="P215" s="25"/>
    </row>
    <row r="216" spans="1:16" s="3" customFormat="1" ht="12">
      <c r="A216"/>
      <c r="N216" s="48"/>
      <c r="O216" s="48"/>
      <c r="P216" s="27"/>
    </row>
    <row r="217" spans="1:16" s="2" customFormat="1" ht="12">
      <c r="A217"/>
      <c r="N217" s="47"/>
      <c r="O217" s="47"/>
      <c r="P217" s="25"/>
    </row>
    <row r="218" ht="12">
      <c r="M218"/>
    </row>
    <row r="219" ht="12">
      <c r="M219"/>
    </row>
    <row r="220" ht="12">
      <c r="M220"/>
    </row>
    <row r="221" ht="12">
      <c r="M221"/>
    </row>
    <row r="222" ht="12">
      <c r="M222"/>
    </row>
    <row r="223" ht="12">
      <c r="M223"/>
    </row>
    <row r="224" ht="12">
      <c r="M224"/>
    </row>
    <row r="225" ht="12">
      <c r="M225"/>
    </row>
    <row r="226" ht="12">
      <c r="M226"/>
    </row>
    <row r="227" ht="12">
      <c r="M227"/>
    </row>
    <row r="228" ht="12">
      <c r="M228"/>
    </row>
    <row r="229" ht="12">
      <c r="M229"/>
    </row>
    <row r="230" ht="12">
      <c r="M230"/>
    </row>
    <row r="231" ht="12">
      <c r="M231"/>
    </row>
    <row r="232" ht="12">
      <c r="M232"/>
    </row>
    <row r="233" ht="12">
      <c r="M233"/>
    </row>
    <row r="234" ht="12">
      <c r="M234"/>
    </row>
    <row r="235" ht="12">
      <c r="M235"/>
    </row>
    <row r="236" spans="1:16" s="3" customFormat="1" ht="12">
      <c r="A236"/>
      <c r="N236" s="48"/>
      <c r="O236" s="48"/>
      <c r="P236" s="27"/>
    </row>
    <row r="237" ht="12">
      <c r="M237"/>
    </row>
    <row r="238" ht="12">
      <c r="M238"/>
    </row>
    <row r="239" ht="12">
      <c r="M239"/>
    </row>
    <row r="240" ht="12">
      <c r="M240"/>
    </row>
    <row r="241" ht="12">
      <c r="M241"/>
    </row>
    <row r="242" ht="12">
      <c r="M242"/>
    </row>
    <row r="243" ht="12">
      <c r="M243"/>
    </row>
    <row r="244" ht="12">
      <c r="M244"/>
    </row>
    <row r="245" ht="12">
      <c r="M245"/>
    </row>
    <row r="246" ht="12">
      <c r="M246"/>
    </row>
    <row r="247" ht="12">
      <c r="M247"/>
    </row>
    <row r="248" ht="12">
      <c r="M248"/>
    </row>
    <row r="249" ht="12">
      <c r="M249"/>
    </row>
    <row r="250" ht="12">
      <c r="M250"/>
    </row>
  </sheetData>
  <sheetProtection/>
  <mergeCells count="1">
    <mergeCell ref="C1:D1"/>
  </mergeCells>
  <printOptions/>
  <pageMargins left="0.5" right="0.5" top="1.02" bottom="0.5" header="0.5" footer="0.4"/>
  <pageSetup fitToHeight="0" fitToWidth="1" horizontalDpi="600" verticalDpi="600" orientation="landscape" scale="75"/>
  <headerFooter alignWithMargins="0">
    <oddHeader>&amp;C&amp;"Arial,Bold"&amp;24 2014 State Floriculture CDE&amp;Rflori</oddHeader>
    <oddFooter>&amp;L&amp;D   &amp;T&amp;R&amp;P of &amp;N</oddFooter>
  </headerFooter>
  <rowBreaks count="3" manualBreakCount="3">
    <brk id="31" max="15" man="1"/>
    <brk id="61" max="15" man="1"/>
    <brk id="9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1"/>
  <sheetViews>
    <sheetView zoomScaleSheetLayoutView="75" workbookViewId="0" topLeftCell="A1">
      <selection activeCell="Q144" sqref="Q144"/>
    </sheetView>
  </sheetViews>
  <sheetFormatPr defaultColWidth="8.8515625" defaultRowHeight="12.75"/>
  <cols>
    <col min="1" max="1" width="25.7109375" style="8" customWidth="1"/>
    <col min="2" max="2" width="22.7109375" style="8" customWidth="1"/>
    <col min="3" max="3" width="8.140625" style="8" customWidth="1"/>
    <col min="4" max="4" width="2.421875" style="8" customWidth="1"/>
    <col min="5" max="5" width="8.8515625" style="0" customWidth="1"/>
    <col min="6" max="6" width="7.140625" style="0" customWidth="1"/>
    <col min="7" max="8" width="8.8515625" style="0" customWidth="1"/>
    <col min="9" max="10" width="8.421875" style="0" customWidth="1"/>
    <col min="11" max="11" width="5.8515625" style="0" customWidth="1"/>
    <col min="12" max="12" width="5.421875" style="4" customWidth="1"/>
    <col min="13" max="13" width="14.28125" style="28" customWidth="1"/>
    <col min="14" max="14" width="11.00390625" style="28" customWidth="1"/>
    <col min="15" max="15" width="12.140625" style="0" customWidth="1"/>
  </cols>
  <sheetData>
    <row r="1" spans="1:15" s="1" customFormat="1" ht="53.25" customHeight="1" thickBot="1">
      <c r="A1" s="50" t="s">
        <v>9</v>
      </c>
      <c r="B1" s="50" t="s">
        <v>10</v>
      </c>
      <c r="C1" s="122" t="s">
        <v>11</v>
      </c>
      <c r="D1" s="123"/>
      <c r="E1" s="51" t="s">
        <v>12</v>
      </c>
      <c r="F1" s="51" t="s">
        <v>13</v>
      </c>
      <c r="G1" s="51" t="s">
        <v>14</v>
      </c>
      <c r="H1" s="51" t="s">
        <v>19</v>
      </c>
      <c r="I1" s="52" t="s">
        <v>1</v>
      </c>
      <c r="J1" s="52" t="s">
        <v>2</v>
      </c>
      <c r="K1" s="53" t="s">
        <v>3</v>
      </c>
      <c r="L1" s="53" t="s">
        <v>4</v>
      </c>
      <c r="M1" s="54" t="s">
        <v>18</v>
      </c>
      <c r="N1" s="54" t="s">
        <v>16</v>
      </c>
      <c r="O1" s="55" t="s">
        <v>17</v>
      </c>
    </row>
    <row r="2" spans="1:15" s="2" customFormat="1" ht="19.5" customHeight="1">
      <c r="A2" s="13" t="s">
        <v>50</v>
      </c>
      <c r="B2" s="83" t="s">
        <v>412</v>
      </c>
      <c r="C2" s="18">
        <v>1</v>
      </c>
      <c r="D2" s="87" t="s">
        <v>5</v>
      </c>
      <c r="E2" s="5">
        <v>81</v>
      </c>
      <c r="F2" s="6">
        <v>48</v>
      </c>
      <c r="G2" s="6">
        <v>14</v>
      </c>
      <c r="H2" s="9"/>
      <c r="I2" s="9">
        <f>SUM(E2:G2)</f>
        <v>143</v>
      </c>
      <c r="J2" s="6">
        <f>RANK(I2,$I$2:$I$200)</f>
        <v>74</v>
      </c>
      <c r="K2" s="33">
        <f>SUM(I2:I5)-MIN(I2:I5)</f>
        <v>505</v>
      </c>
      <c r="L2" s="6">
        <f>RANK(K2,$K$2:$K$200)</f>
        <v>11</v>
      </c>
      <c r="M2" s="15">
        <v>0</v>
      </c>
      <c r="N2" s="16">
        <f>K2-(K2*M2)</f>
        <v>505</v>
      </c>
      <c r="O2" s="9">
        <v>11</v>
      </c>
    </row>
    <row r="3" spans="1:15" s="2" customFormat="1" ht="19.5" customHeight="1">
      <c r="A3" s="80" t="s">
        <v>163</v>
      </c>
      <c r="B3" s="82" t="s">
        <v>164</v>
      </c>
      <c r="C3" s="57">
        <v>1</v>
      </c>
      <c r="D3" s="57" t="s">
        <v>6</v>
      </c>
      <c r="E3" s="69">
        <v>95</v>
      </c>
      <c r="F3" s="69">
        <v>54</v>
      </c>
      <c r="G3" s="69">
        <v>16</v>
      </c>
      <c r="H3" s="69"/>
      <c r="I3" s="69">
        <f>SUM(E3:G3)</f>
        <v>165</v>
      </c>
      <c r="J3" s="69">
        <f>RANK(I3,$I$2:$I$200)</f>
        <v>43</v>
      </c>
      <c r="K3" s="69"/>
      <c r="L3" s="69"/>
      <c r="M3" s="70"/>
      <c r="N3" s="71"/>
      <c r="O3" s="72"/>
    </row>
    <row r="4" spans="1:15" s="2" customFormat="1" ht="19.5" customHeight="1">
      <c r="A4" s="7"/>
      <c r="B4" s="87" t="s">
        <v>165</v>
      </c>
      <c r="C4" s="18">
        <v>1</v>
      </c>
      <c r="D4" s="87" t="s">
        <v>7</v>
      </c>
      <c r="E4" s="6">
        <v>80</v>
      </c>
      <c r="F4" s="6">
        <v>58</v>
      </c>
      <c r="G4" s="6">
        <v>16</v>
      </c>
      <c r="H4" s="6"/>
      <c r="I4" s="6">
        <f>SUM(E4:G4)</f>
        <v>154</v>
      </c>
      <c r="J4" s="6">
        <f>RANK(I4,$I$2:$I$200)</f>
        <v>63</v>
      </c>
      <c r="K4" s="6"/>
      <c r="L4" s="6"/>
      <c r="M4" s="15"/>
      <c r="N4" s="16"/>
      <c r="O4" s="9"/>
    </row>
    <row r="5" spans="1:15" s="2" customFormat="1" ht="19.5" customHeight="1" thickBot="1">
      <c r="A5" s="60"/>
      <c r="B5" s="91" t="s">
        <v>166</v>
      </c>
      <c r="C5" s="61">
        <v>1</v>
      </c>
      <c r="D5" s="61" t="s">
        <v>8</v>
      </c>
      <c r="E5" s="73">
        <v>96</v>
      </c>
      <c r="F5" s="73">
        <v>74</v>
      </c>
      <c r="G5" s="73">
        <v>16</v>
      </c>
      <c r="H5" s="73"/>
      <c r="I5" s="73">
        <f>SUM(E5:G5)</f>
        <v>186</v>
      </c>
      <c r="J5" s="73">
        <f>RANK(I5,$I$2:$I$200)</f>
        <v>12</v>
      </c>
      <c r="K5" s="73"/>
      <c r="L5" s="73"/>
      <c r="M5" s="74"/>
      <c r="N5" s="75"/>
      <c r="O5" s="76"/>
    </row>
    <row r="6" spans="1:15" s="3" customFormat="1" ht="19.5" customHeight="1" thickBot="1">
      <c r="A6" s="19"/>
      <c r="B6" s="19"/>
      <c r="C6" s="19"/>
      <c r="D6" s="19"/>
      <c r="E6" s="11"/>
      <c r="F6" s="11"/>
      <c r="G6" s="11"/>
      <c r="H6" s="11"/>
      <c r="I6" s="11"/>
      <c r="J6" s="11"/>
      <c r="K6" s="11"/>
      <c r="L6" s="20"/>
      <c r="M6" s="21"/>
      <c r="N6" s="22"/>
      <c r="O6" s="12"/>
    </row>
    <row r="7" spans="1:15" s="2" customFormat="1" ht="19.5" customHeight="1">
      <c r="A7" s="13" t="s">
        <v>67</v>
      </c>
      <c r="B7" s="83" t="s">
        <v>123</v>
      </c>
      <c r="C7" s="18">
        <v>2</v>
      </c>
      <c r="D7" s="18" t="s">
        <v>5</v>
      </c>
      <c r="E7" s="5">
        <v>84</v>
      </c>
      <c r="F7" s="6">
        <v>36</v>
      </c>
      <c r="G7" s="6">
        <v>12</v>
      </c>
      <c r="H7" s="9"/>
      <c r="I7" s="9">
        <f>SUM(E7:G7)</f>
        <v>132</v>
      </c>
      <c r="J7" s="6">
        <f>RANK(I7,$I$2:$I$200)</f>
        <v>82</v>
      </c>
      <c r="K7" s="33">
        <f>SUM(I7:I10)-MIN(I7:I10)</f>
        <v>440</v>
      </c>
      <c r="L7" s="6">
        <f>RANK(K7,$K$2:$K$200)</f>
        <v>21</v>
      </c>
      <c r="M7" s="15">
        <v>0</v>
      </c>
      <c r="N7" s="16">
        <f>K7-(K7*M7)</f>
        <v>440</v>
      </c>
      <c r="O7" s="9">
        <v>21</v>
      </c>
    </row>
    <row r="8" spans="1:15" s="3" customFormat="1" ht="19.5" customHeight="1">
      <c r="A8" s="80" t="s">
        <v>122</v>
      </c>
      <c r="B8" s="82" t="s">
        <v>404</v>
      </c>
      <c r="C8" s="57">
        <v>2</v>
      </c>
      <c r="D8" s="57" t="s">
        <v>6</v>
      </c>
      <c r="E8" s="69">
        <v>61</v>
      </c>
      <c r="F8" s="69">
        <v>14</v>
      </c>
      <c r="G8" s="69">
        <v>8</v>
      </c>
      <c r="H8" s="69"/>
      <c r="I8" s="69">
        <f>SUM(E8:G8)</f>
        <v>83</v>
      </c>
      <c r="J8" s="69">
        <f>RANK(I8,$I$2:$I$200)</f>
        <v>88</v>
      </c>
      <c r="K8" s="69"/>
      <c r="L8" s="69"/>
      <c r="M8" s="70"/>
      <c r="N8" s="71"/>
      <c r="O8" s="72"/>
    </row>
    <row r="9" spans="1:15" s="2" customFormat="1" ht="19.5" customHeight="1">
      <c r="A9" s="7"/>
      <c r="B9" s="87" t="s">
        <v>124</v>
      </c>
      <c r="C9" s="18">
        <v>2</v>
      </c>
      <c r="D9" s="18" t="s">
        <v>7</v>
      </c>
      <c r="E9" s="6">
        <v>83</v>
      </c>
      <c r="F9" s="6">
        <v>42</v>
      </c>
      <c r="G9" s="6">
        <v>14</v>
      </c>
      <c r="H9" s="6"/>
      <c r="I9" s="6">
        <f>SUM(E9:G9)</f>
        <v>139</v>
      </c>
      <c r="J9" s="6">
        <f>RANK(I9,$I$2:$I$200)</f>
        <v>76</v>
      </c>
      <c r="K9" s="6"/>
      <c r="L9" s="6"/>
      <c r="M9" s="15"/>
      <c r="N9" s="16"/>
      <c r="O9" s="9"/>
    </row>
    <row r="10" spans="1:15" s="3" customFormat="1" ht="19.5" customHeight="1" thickBot="1">
      <c r="A10" s="60"/>
      <c r="B10" s="119" t="s">
        <v>125</v>
      </c>
      <c r="C10" s="61">
        <v>2</v>
      </c>
      <c r="D10" s="61" t="s">
        <v>8</v>
      </c>
      <c r="E10" s="73">
        <v>93</v>
      </c>
      <c r="F10" s="73">
        <v>62</v>
      </c>
      <c r="G10" s="73">
        <v>14</v>
      </c>
      <c r="H10" s="73"/>
      <c r="I10" s="73">
        <f>SUM(E10:G10)</f>
        <v>169</v>
      </c>
      <c r="J10" s="73">
        <f>RANK(I10,$I$2:$I$200)</f>
        <v>32</v>
      </c>
      <c r="K10" s="73"/>
      <c r="L10" s="73"/>
      <c r="M10" s="74"/>
      <c r="N10" s="75"/>
      <c r="O10" s="76"/>
    </row>
    <row r="11" spans="1:15" s="2" customFormat="1" ht="19.5" customHeight="1" thickBot="1">
      <c r="A11" s="10"/>
      <c r="B11" s="19"/>
      <c r="C11" s="19"/>
      <c r="D11" s="19"/>
      <c r="E11" s="11"/>
      <c r="F11" s="11"/>
      <c r="G11" s="11"/>
      <c r="H11" s="11"/>
      <c r="I11" s="11"/>
      <c r="J11" s="11"/>
      <c r="K11" s="11"/>
      <c r="L11" s="12"/>
      <c r="M11" s="21"/>
      <c r="N11" s="22"/>
      <c r="O11" s="12"/>
    </row>
    <row r="12" spans="1:15" s="2" customFormat="1" ht="19.5" customHeight="1">
      <c r="A12" s="13" t="s">
        <v>51</v>
      </c>
      <c r="B12" s="83" t="s">
        <v>160</v>
      </c>
      <c r="C12" s="18">
        <v>3</v>
      </c>
      <c r="D12" s="18" t="s">
        <v>5</v>
      </c>
      <c r="E12" s="5">
        <v>98</v>
      </c>
      <c r="F12" s="6">
        <v>70</v>
      </c>
      <c r="G12" s="6">
        <v>16</v>
      </c>
      <c r="H12" s="9"/>
      <c r="I12" s="9">
        <f>SUM(E12:G12)</f>
        <v>184</v>
      </c>
      <c r="J12" s="6">
        <f>RANK(I12,$I$2:$I$200)</f>
        <v>14</v>
      </c>
      <c r="K12" s="33">
        <f>SUM(I12:I15)-MIN(I12:I15)</f>
        <v>512</v>
      </c>
      <c r="L12" s="6">
        <f>RANK(K12,$K$2:$K$200)</f>
        <v>8</v>
      </c>
      <c r="M12" s="15">
        <v>0</v>
      </c>
      <c r="N12" s="16">
        <f>K12-(K12*M12)</f>
        <v>512</v>
      </c>
      <c r="O12" s="9">
        <v>8</v>
      </c>
    </row>
    <row r="13" spans="1:15" s="2" customFormat="1" ht="19.5" customHeight="1">
      <c r="A13" s="80" t="s">
        <v>158</v>
      </c>
      <c r="B13" s="82" t="s">
        <v>161</v>
      </c>
      <c r="C13" s="57">
        <v>3</v>
      </c>
      <c r="D13" s="57" t="s">
        <v>6</v>
      </c>
      <c r="E13" s="69">
        <v>91</v>
      </c>
      <c r="F13" s="69">
        <v>50</v>
      </c>
      <c r="G13" s="69">
        <v>14</v>
      </c>
      <c r="H13" s="69"/>
      <c r="I13" s="69">
        <f>SUM(E13:G13)</f>
        <v>155</v>
      </c>
      <c r="J13" s="69">
        <f>RANK(I13,$I$2:$I$200)</f>
        <v>61</v>
      </c>
      <c r="K13" s="69"/>
      <c r="L13" s="69"/>
      <c r="M13" s="70"/>
      <c r="N13" s="71"/>
      <c r="O13" s="72"/>
    </row>
    <row r="14" spans="1:15" s="3" customFormat="1" ht="19.5" customHeight="1">
      <c r="A14" s="7" t="s">
        <v>159</v>
      </c>
      <c r="B14" s="87" t="s">
        <v>414</v>
      </c>
      <c r="C14" s="18">
        <v>3</v>
      </c>
      <c r="D14" s="18" t="s">
        <v>7</v>
      </c>
      <c r="E14" s="6">
        <v>91</v>
      </c>
      <c r="F14" s="6">
        <v>68</v>
      </c>
      <c r="G14" s="6">
        <v>14</v>
      </c>
      <c r="H14" s="6"/>
      <c r="I14" s="6">
        <f>SUM(E14:G14)</f>
        <v>173</v>
      </c>
      <c r="J14" s="6">
        <f>RANK(I14,$I$2:$I$200)</f>
        <v>28</v>
      </c>
      <c r="K14" s="6"/>
      <c r="L14" s="6"/>
      <c r="M14" s="15"/>
      <c r="N14" s="16"/>
      <c r="O14" s="9"/>
    </row>
    <row r="15" spans="1:15" s="2" customFormat="1" ht="19.5" customHeight="1" thickBot="1">
      <c r="A15" s="60"/>
      <c r="B15" s="91" t="s">
        <v>405</v>
      </c>
      <c r="C15" s="61">
        <v>3</v>
      </c>
      <c r="D15" s="61" t="s">
        <v>8</v>
      </c>
      <c r="E15" s="73">
        <v>85</v>
      </c>
      <c r="F15" s="73">
        <v>54</v>
      </c>
      <c r="G15" s="73">
        <v>10</v>
      </c>
      <c r="H15" s="73"/>
      <c r="I15" s="73">
        <f>SUM(E15:G15)</f>
        <v>149</v>
      </c>
      <c r="J15" s="73">
        <f>RANK(I15,$I$2:$I$200)</f>
        <v>70</v>
      </c>
      <c r="K15" s="73"/>
      <c r="L15" s="73"/>
      <c r="M15" s="74"/>
      <c r="N15" s="75"/>
      <c r="O15" s="76"/>
    </row>
    <row r="16" spans="1:15" s="3" customFormat="1" ht="19.5" customHeight="1" thickBot="1">
      <c r="A16" s="19"/>
      <c r="B16" s="19"/>
      <c r="C16" s="19"/>
      <c r="D16" s="19"/>
      <c r="E16" s="11"/>
      <c r="F16" s="11"/>
      <c r="G16" s="11"/>
      <c r="H16" s="11"/>
      <c r="I16" s="11"/>
      <c r="J16" s="12"/>
      <c r="K16" s="11"/>
      <c r="L16" s="12"/>
      <c r="M16" s="21"/>
      <c r="N16" s="22"/>
      <c r="O16" s="12"/>
    </row>
    <row r="17" spans="1:15" s="2" customFormat="1" ht="19.5" customHeight="1">
      <c r="A17" s="13" t="s">
        <v>52</v>
      </c>
      <c r="B17" s="83"/>
      <c r="C17" s="18">
        <v>4</v>
      </c>
      <c r="D17" s="18" t="s">
        <v>5</v>
      </c>
      <c r="E17" s="5"/>
      <c r="F17" s="6"/>
      <c r="G17" s="6"/>
      <c r="H17" s="9"/>
      <c r="I17" s="9">
        <f>SUM(E17:G17)</f>
        <v>0</v>
      </c>
      <c r="J17" s="6">
        <f>RANK(I17,$I$2:$I$200)</f>
        <v>94</v>
      </c>
      <c r="K17" s="33">
        <f>SUM(I17:I20)-MIN(I17:I20)</f>
        <v>151</v>
      </c>
      <c r="L17" s="6">
        <f>RANK(K17,$K$2:$K$200)</f>
        <v>27</v>
      </c>
      <c r="M17" s="15">
        <v>0</v>
      </c>
      <c r="N17" s="16">
        <f>K17-(K17*M17)</f>
        <v>151</v>
      </c>
      <c r="O17" s="9">
        <v>27</v>
      </c>
    </row>
    <row r="18" spans="1:15" s="3" customFormat="1" ht="19.5" customHeight="1">
      <c r="A18" s="80" t="s">
        <v>136</v>
      </c>
      <c r="B18" s="82" t="s">
        <v>137</v>
      </c>
      <c r="C18" s="57">
        <v>4</v>
      </c>
      <c r="D18" s="57" t="s">
        <v>6</v>
      </c>
      <c r="E18" s="69">
        <v>36</v>
      </c>
      <c r="F18" s="69">
        <v>12</v>
      </c>
      <c r="G18" s="69">
        <v>10</v>
      </c>
      <c r="H18" s="69"/>
      <c r="I18" s="69">
        <f>SUM(E18:G18)</f>
        <v>58</v>
      </c>
      <c r="J18" s="69">
        <f>RANK(I18,$I$2:$I$200)</f>
        <v>92</v>
      </c>
      <c r="K18" s="69"/>
      <c r="L18" s="69"/>
      <c r="M18" s="70"/>
      <c r="N18" s="71"/>
      <c r="O18" s="72"/>
    </row>
    <row r="19" spans="1:15" s="2" customFormat="1" ht="19.5" customHeight="1">
      <c r="A19" s="7"/>
      <c r="B19" s="87" t="s">
        <v>138</v>
      </c>
      <c r="C19" s="18">
        <v>4</v>
      </c>
      <c r="D19" s="18" t="s">
        <v>7</v>
      </c>
      <c r="E19" s="6">
        <v>39</v>
      </c>
      <c r="F19" s="6">
        <v>12</v>
      </c>
      <c r="G19" s="6">
        <v>10</v>
      </c>
      <c r="H19" s="6"/>
      <c r="I19" s="6">
        <f>SUM(E19:G19)</f>
        <v>61</v>
      </c>
      <c r="J19" s="6">
        <f>RANK(I19,$I$2:$I$200)</f>
        <v>90</v>
      </c>
      <c r="K19" s="6"/>
      <c r="L19" s="6"/>
      <c r="M19" s="15"/>
      <c r="N19" s="16"/>
      <c r="O19" s="9"/>
    </row>
    <row r="20" spans="1:15" s="3" customFormat="1" ht="19.5" customHeight="1" thickBot="1">
      <c r="A20" s="60"/>
      <c r="B20" s="91" t="s">
        <v>139</v>
      </c>
      <c r="C20" s="61">
        <v>4</v>
      </c>
      <c r="D20" s="61" t="s">
        <v>8</v>
      </c>
      <c r="E20" s="73">
        <v>28</v>
      </c>
      <c r="F20" s="73">
        <v>0</v>
      </c>
      <c r="G20" s="73">
        <v>4</v>
      </c>
      <c r="H20" s="73"/>
      <c r="I20" s="73">
        <f>SUM(E20:G20)</f>
        <v>32</v>
      </c>
      <c r="J20" s="73">
        <f>RANK(I20,$I$2:$I$200)</f>
        <v>93</v>
      </c>
      <c r="K20" s="73"/>
      <c r="L20" s="73"/>
      <c r="M20" s="74"/>
      <c r="N20" s="75"/>
      <c r="O20" s="76"/>
    </row>
    <row r="21" spans="1:15" s="2" customFormat="1" ht="19.5" customHeight="1" thickBot="1">
      <c r="A21" s="19"/>
      <c r="B21" s="19"/>
      <c r="C21" s="19"/>
      <c r="D21" s="19"/>
      <c r="E21" s="11"/>
      <c r="F21" s="11"/>
      <c r="G21" s="11"/>
      <c r="H21" s="11"/>
      <c r="I21" s="11"/>
      <c r="J21" s="12"/>
      <c r="K21" s="11"/>
      <c r="L21" s="12"/>
      <c r="M21" s="21"/>
      <c r="N21" s="22"/>
      <c r="O21" s="12"/>
    </row>
    <row r="22" spans="1:15" s="3" customFormat="1" ht="19.5" customHeight="1">
      <c r="A22" s="13" t="s">
        <v>25</v>
      </c>
      <c r="B22" s="83"/>
      <c r="C22" s="18">
        <v>5</v>
      </c>
      <c r="D22" s="18" t="s">
        <v>5</v>
      </c>
      <c r="E22" s="5"/>
      <c r="F22" s="6"/>
      <c r="G22" s="6"/>
      <c r="H22" s="9"/>
      <c r="I22" s="9">
        <f>SUM(E22:G22)</f>
        <v>0</v>
      </c>
      <c r="J22" s="6">
        <f>RANK(I22,$I$2:$I$200)</f>
        <v>94</v>
      </c>
      <c r="K22" s="33">
        <f>SUM(I22:I25)-MIN(I22:I25)</f>
        <v>0</v>
      </c>
      <c r="L22" s="6">
        <f>RANK(K22,$K$2:$K$200)</f>
        <v>28</v>
      </c>
      <c r="M22" s="15">
        <v>0</v>
      </c>
      <c r="N22" s="16">
        <f>K22-(K22*M22)</f>
        <v>0</v>
      </c>
      <c r="O22" s="9">
        <v>0</v>
      </c>
    </row>
    <row r="23" spans="1:15" s="2" customFormat="1" ht="19.5" customHeight="1">
      <c r="A23" s="80" t="s">
        <v>21</v>
      </c>
      <c r="B23" s="82"/>
      <c r="C23" s="57">
        <v>5</v>
      </c>
      <c r="D23" s="57" t="s">
        <v>6</v>
      </c>
      <c r="E23" s="69"/>
      <c r="F23" s="69"/>
      <c r="G23" s="69"/>
      <c r="H23" s="69"/>
      <c r="I23" s="69">
        <f>SUM(E23:G23)</f>
        <v>0</v>
      </c>
      <c r="J23" s="69">
        <f>RANK(I23,$I$2:$I$200)</f>
        <v>94</v>
      </c>
      <c r="K23" s="69"/>
      <c r="L23" s="69"/>
      <c r="M23" s="70"/>
      <c r="N23" s="71"/>
      <c r="O23" s="72"/>
    </row>
    <row r="24" spans="1:15" s="3" customFormat="1" ht="19.5" customHeight="1">
      <c r="A24" s="7"/>
      <c r="B24" s="87"/>
      <c r="C24" s="18">
        <v>5</v>
      </c>
      <c r="D24" s="18" t="s">
        <v>7</v>
      </c>
      <c r="E24" s="6"/>
      <c r="F24" s="6"/>
      <c r="G24" s="6"/>
      <c r="H24" s="6"/>
      <c r="I24" s="6">
        <f>SUM(E24:G24)</f>
        <v>0</v>
      </c>
      <c r="J24" s="6">
        <f>RANK(I24,$I$2:$I$200)</f>
        <v>94</v>
      </c>
      <c r="K24" s="6"/>
      <c r="L24" s="6"/>
      <c r="M24" s="15"/>
      <c r="N24" s="16"/>
      <c r="O24" s="9"/>
    </row>
    <row r="25" spans="1:15" s="2" customFormat="1" ht="19.5" customHeight="1" thickBot="1">
      <c r="A25" s="60"/>
      <c r="B25" s="91"/>
      <c r="C25" s="61">
        <v>5</v>
      </c>
      <c r="D25" s="61" t="s">
        <v>8</v>
      </c>
      <c r="E25" s="73"/>
      <c r="F25" s="73"/>
      <c r="G25" s="73"/>
      <c r="H25" s="73"/>
      <c r="I25" s="73">
        <f>SUM(E25:G25)</f>
        <v>0</v>
      </c>
      <c r="J25" s="73">
        <f>RANK(I25,$I$2:$I$200)</f>
        <v>94</v>
      </c>
      <c r="K25" s="73"/>
      <c r="L25" s="73"/>
      <c r="M25" s="74"/>
      <c r="N25" s="75"/>
      <c r="O25" s="76"/>
    </row>
    <row r="26" spans="1:15" s="3" customFormat="1" ht="19.5" customHeight="1" thickBot="1">
      <c r="A26" s="19"/>
      <c r="B26" s="19"/>
      <c r="C26" s="19"/>
      <c r="D26" s="19"/>
      <c r="E26" s="11"/>
      <c r="F26" s="11"/>
      <c r="G26" s="11"/>
      <c r="H26" s="11"/>
      <c r="I26" s="11"/>
      <c r="J26" s="12"/>
      <c r="K26" s="11"/>
      <c r="L26" s="12"/>
      <c r="M26" s="21"/>
      <c r="N26" s="22"/>
      <c r="O26" s="12"/>
    </row>
    <row r="27" spans="1:15" s="2" customFormat="1" ht="19.5" customHeight="1">
      <c r="A27" s="13" t="s">
        <v>27</v>
      </c>
      <c r="B27" s="83"/>
      <c r="C27" s="18">
        <v>6</v>
      </c>
      <c r="D27" s="18" t="s">
        <v>5</v>
      </c>
      <c r="E27" s="5"/>
      <c r="F27" s="6"/>
      <c r="G27" s="6"/>
      <c r="H27" s="9"/>
      <c r="I27" s="9">
        <f>SUM(E27:G27)</f>
        <v>0</v>
      </c>
      <c r="J27" s="6">
        <f>RANK(I27,$I$2:$I$200)</f>
        <v>94</v>
      </c>
      <c r="K27" s="33">
        <f>SUM(I27:I30)-MIN(I27:I30)</f>
        <v>474</v>
      </c>
      <c r="L27" s="6">
        <f>RANK(K27,$K$2:$K$200)</f>
        <v>19</v>
      </c>
      <c r="M27" s="15">
        <v>0</v>
      </c>
      <c r="N27" s="16">
        <f>K27-(K27*M27)</f>
        <v>474</v>
      </c>
      <c r="O27" s="9">
        <v>19</v>
      </c>
    </row>
    <row r="28" spans="1:15" s="3" customFormat="1" ht="19.5" customHeight="1">
      <c r="A28" s="80" t="s">
        <v>47</v>
      </c>
      <c r="B28" s="82" t="s">
        <v>171</v>
      </c>
      <c r="C28" s="57">
        <v>6</v>
      </c>
      <c r="D28" s="57" t="s">
        <v>6</v>
      </c>
      <c r="E28" s="69">
        <v>90</v>
      </c>
      <c r="F28" s="69">
        <v>46</v>
      </c>
      <c r="G28" s="69">
        <v>18</v>
      </c>
      <c r="H28" s="69"/>
      <c r="I28" s="69">
        <f>SUM(E28:G28)</f>
        <v>154</v>
      </c>
      <c r="J28" s="69">
        <f>RANK(I28,$I$2:$I$200)</f>
        <v>63</v>
      </c>
      <c r="K28" s="69"/>
      <c r="L28" s="69"/>
      <c r="M28" s="70"/>
      <c r="N28" s="71"/>
      <c r="O28" s="72"/>
    </row>
    <row r="29" spans="1:15" s="2" customFormat="1" ht="19.5" customHeight="1">
      <c r="A29" s="7"/>
      <c r="B29" s="87" t="s">
        <v>172</v>
      </c>
      <c r="C29" s="18">
        <v>6</v>
      </c>
      <c r="D29" s="18" t="s">
        <v>7</v>
      </c>
      <c r="E29" s="6">
        <v>90</v>
      </c>
      <c r="F29" s="6">
        <v>48</v>
      </c>
      <c r="G29" s="6">
        <v>16</v>
      </c>
      <c r="H29" s="6"/>
      <c r="I29" s="6">
        <f>SUM(E29:G29)</f>
        <v>154</v>
      </c>
      <c r="J29" s="6">
        <f>RANK(I29,$I$2:$I$200)</f>
        <v>63</v>
      </c>
      <c r="K29" s="6"/>
      <c r="L29" s="6"/>
      <c r="M29" s="15"/>
      <c r="N29" s="16"/>
      <c r="O29" s="9"/>
    </row>
    <row r="30" spans="1:15" s="3" customFormat="1" ht="19.5" customHeight="1" thickBot="1">
      <c r="A30" s="60"/>
      <c r="B30" s="91" t="s">
        <v>173</v>
      </c>
      <c r="C30" s="61">
        <v>6</v>
      </c>
      <c r="D30" s="61" t="s">
        <v>8</v>
      </c>
      <c r="E30" s="73">
        <v>94</v>
      </c>
      <c r="F30" s="73">
        <v>60</v>
      </c>
      <c r="G30" s="73">
        <v>12</v>
      </c>
      <c r="H30" s="73"/>
      <c r="I30" s="73">
        <f>SUM(E30:G30)</f>
        <v>166</v>
      </c>
      <c r="J30" s="73">
        <f>RANK(I30,$I$2:$I$200)</f>
        <v>39</v>
      </c>
      <c r="K30" s="73"/>
      <c r="L30" s="73"/>
      <c r="M30" s="74"/>
      <c r="N30" s="75"/>
      <c r="O30" s="76"/>
    </row>
    <row r="31" spans="1:15" s="2" customFormat="1" ht="19.5" customHeight="1" thickBot="1">
      <c r="A31" s="19"/>
      <c r="B31" s="19"/>
      <c r="C31" s="19"/>
      <c r="D31" s="19"/>
      <c r="E31" s="11"/>
      <c r="F31" s="11"/>
      <c r="G31" s="11"/>
      <c r="H31" s="11"/>
      <c r="I31" s="11"/>
      <c r="J31" s="12"/>
      <c r="K31" s="11"/>
      <c r="L31" s="12"/>
      <c r="M31" s="21"/>
      <c r="N31" s="22"/>
      <c r="O31" s="12"/>
    </row>
    <row r="32" spans="1:15" s="3" customFormat="1" ht="19.5" customHeight="1">
      <c r="A32" s="13" t="s">
        <v>55</v>
      </c>
      <c r="B32" s="120" t="s">
        <v>168</v>
      </c>
      <c r="C32" s="18">
        <v>7</v>
      </c>
      <c r="D32" s="18" t="s">
        <v>5</v>
      </c>
      <c r="E32" s="5">
        <v>93</v>
      </c>
      <c r="F32" s="6">
        <v>60</v>
      </c>
      <c r="G32" s="6">
        <v>14</v>
      </c>
      <c r="H32" s="9"/>
      <c r="I32" s="9">
        <f>SUM(E32:G32)</f>
        <v>167</v>
      </c>
      <c r="J32" s="6">
        <f>RANK(I32,$I$2:$I$200)</f>
        <v>38</v>
      </c>
      <c r="K32" s="33">
        <f>SUM(I32:I35)-MIN(I32:I35)</f>
        <v>512</v>
      </c>
      <c r="L32" s="6">
        <f>RANK(K32,$K$2:$K$200)</f>
        <v>8</v>
      </c>
      <c r="M32" s="15">
        <v>0</v>
      </c>
      <c r="N32" s="16">
        <f>K32-(K32*M32)</f>
        <v>512</v>
      </c>
      <c r="O32" s="9">
        <v>9</v>
      </c>
    </row>
    <row r="33" spans="1:15" s="2" customFormat="1" ht="19.5" customHeight="1">
      <c r="A33" s="80" t="s">
        <v>167</v>
      </c>
      <c r="B33" s="82" t="s">
        <v>169</v>
      </c>
      <c r="C33" s="57">
        <v>7</v>
      </c>
      <c r="D33" s="57" t="s">
        <v>6</v>
      </c>
      <c r="E33" s="69">
        <v>90</v>
      </c>
      <c r="F33" s="69">
        <v>58</v>
      </c>
      <c r="G33" s="69">
        <v>14</v>
      </c>
      <c r="H33" s="69"/>
      <c r="I33" s="69">
        <f>SUM(E33:G33)</f>
        <v>162</v>
      </c>
      <c r="J33" s="69">
        <f>RANK(I33,$I$2:$I$200)</f>
        <v>50</v>
      </c>
      <c r="K33" s="69"/>
      <c r="L33" s="69"/>
      <c r="M33" s="70"/>
      <c r="N33" s="71"/>
      <c r="O33" s="72"/>
    </row>
    <row r="34" spans="1:15" s="3" customFormat="1" ht="19.5" customHeight="1">
      <c r="A34" s="7"/>
      <c r="B34" s="87"/>
      <c r="C34" s="18">
        <v>7</v>
      </c>
      <c r="D34" s="18" t="s">
        <v>7</v>
      </c>
      <c r="E34" s="6"/>
      <c r="F34" s="6"/>
      <c r="G34" s="6"/>
      <c r="H34" s="6"/>
      <c r="I34" s="6">
        <f>SUM(E34:G34)</f>
        <v>0</v>
      </c>
      <c r="J34" s="6">
        <f>RANK(I34,$I$2:$I$200)</f>
        <v>94</v>
      </c>
      <c r="K34" s="6"/>
      <c r="L34" s="6"/>
      <c r="M34" s="15"/>
      <c r="N34" s="16"/>
      <c r="O34" s="9"/>
    </row>
    <row r="35" spans="1:15" s="2" customFormat="1" ht="19.5" customHeight="1" thickBot="1">
      <c r="A35" s="60"/>
      <c r="B35" s="91" t="s">
        <v>170</v>
      </c>
      <c r="C35" s="61">
        <v>7</v>
      </c>
      <c r="D35" s="61" t="s">
        <v>8</v>
      </c>
      <c r="E35" s="73">
        <v>97</v>
      </c>
      <c r="F35" s="73">
        <v>66</v>
      </c>
      <c r="G35" s="73">
        <v>20</v>
      </c>
      <c r="H35" s="73"/>
      <c r="I35" s="73">
        <f>SUM(E35:G35)</f>
        <v>183</v>
      </c>
      <c r="J35" s="73">
        <f>RANK(I35,$I$2:$I$200)</f>
        <v>16</v>
      </c>
      <c r="K35" s="73"/>
      <c r="L35" s="73"/>
      <c r="M35" s="74"/>
      <c r="N35" s="75"/>
      <c r="O35" s="76"/>
    </row>
    <row r="36" spans="1:15" s="3" customFormat="1" ht="19.5" customHeight="1" thickBot="1">
      <c r="A36" s="19"/>
      <c r="B36" s="19"/>
      <c r="C36" s="19"/>
      <c r="D36" s="19"/>
      <c r="E36" s="11"/>
      <c r="F36" s="11"/>
      <c r="G36" s="11"/>
      <c r="H36" s="11"/>
      <c r="I36" s="11"/>
      <c r="J36" s="11"/>
      <c r="K36" s="11"/>
      <c r="L36" s="11"/>
      <c r="M36" s="21"/>
      <c r="N36" s="22"/>
      <c r="O36" s="12"/>
    </row>
    <row r="37" spans="1:15" s="2" customFormat="1" ht="19.5" customHeight="1">
      <c r="A37" s="13" t="s">
        <v>28</v>
      </c>
      <c r="B37" s="83" t="s">
        <v>144</v>
      </c>
      <c r="C37" s="18">
        <v>8</v>
      </c>
      <c r="D37" s="18" t="s">
        <v>5</v>
      </c>
      <c r="E37" s="5">
        <v>78</v>
      </c>
      <c r="F37" s="6">
        <v>70</v>
      </c>
      <c r="G37" s="6">
        <v>16</v>
      </c>
      <c r="H37" s="9"/>
      <c r="I37" s="9">
        <f>SUM(E37:G37)</f>
        <v>164</v>
      </c>
      <c r="J37" s="6">
        <f>RANK(I37,$I$2:$I$200)</f>
        <v>47</v>
      </c>
      <c r="K37" s="33">
        <f>SUM(I37:I40)-MIN(I37:I40)</f>
        <v>491</v>
      </c>
      <c r="L37" s="6">
        <f>RANK(K37,$K$2:$K$200)</f>
        <v>15</v>
      </c>
      <c r="M37" s="15">
        <v>0</v>
      </c>
      <c r="N37" s="16">
        <v>0</v>
      </c>
      <c r="O37" s="9">
        <v>15</v>
      </c>
    </row>
    <row r="38" spans="1:15" s="3" customFormat="1" ht="19.5" customHeight="1">
      <c r="A38" s="80" t="s">
        <v>22</v>
      </c>
      <c r="B38" s="82" t="s">
        <v>406</v>
      </c>
      <c r="C38" s="57">
        <v>8</v>
      </c>
      <c r="D38" s="57" t="s">
        <v>6</v>
      </c>
      <c r="E38" s="69">
        <v>82</v>
      </c>
      <c r="F38" s="69">
        <v>62</v>
      </c>
      <c r="G38" s="69">
        <v>18</v>
      </c>
      <c r="H38" s="69"/>
      <c r="I38" s="69">
        <f>SUM(E38:G38)</f>
        <v>162</v>
      </c>
      <c r="J38" s="69">
        <f>RANK(I38,$I$2:$I$200)</f>
        <v>50</v>
      </c>
      <c r="K38" s="69"/>
      <c r="L38" s="69"/>
      <c r="M38" s="70"/>
      <c r="N38" s="71"/>
      <c r="O38" s="72"/>
    </row>
    <row r="39" spans="1:15" s="2" customFormat="1" ht="19.5" customHeight="1">
      <c r="A39" s="7"/>
      <c r="B39" s="87" t="s">
        <v>145</v>
      </c>
      <c r="C39" s="18">
        <v>8</v>
      </c>
      <c r="D39" s="18" t="s">
        <v>7</v>
      </c>
      <c r="E39" s="6">
        <v>80</v>
      </c>
      <c r="F39" s="6">
        <v>44</v>
      </c>
      <c r="G39" s="6">
        <v>10</v>
      </c>
      <c r="H39" s="6"/>
      <c r="I39" s="6">
        <f>SUM(E39:G39)</f>
        <v>134</v>
      </c>
      <c r="J39" s="6">
        <f>RANK(I39,$I$2:$I$200)</f>
        <v>81</v>
      </c>
      <c r="K39" s="6"/>
      <c r="L39" s="6"/>
      <c r="M39" s="15"/>
      <c r="N39" s="16"/>
      <c r="O39" s="9"/>
    </row>
    <row r="40" spans="1:15" s="2" customFormat="1" ht="19.5" customHeight="1" thickBot="1">
      <c r="A40" s="60"/>
      <c r="B40" s="91" t="s">
        <v>146</v>
      </c>
      <c r="C40" s="61">
        <v>8</v>
      </c>
      <c r="D40" s="61" t="s">
        <v>8</v>
      </c>
      <c r="E40" s="73">
        <v>95</v>
      </c>
      <c r="F40" s="73">
        <v>54</v>
      </c>
      <c r="G40" s="73">
        <v>16</v>
      </c>
      <c r="H40" s="73"/>
      <c r="I40" s="73">
        <f>SUM(E40:G40)</f>
        <v>165</v>
      </c>
      <c r="J40" s="73">
        <f>RANK(I40,$I$2:$I$200)</f>
        <v>43</v>
      </c>
      <c r="K40" s="73"/>
      <c r="L40" s="73"/>
      <c r="M40" s="74"/>
      <c r="N40" s="75"/>
      <c r="O40" s="76"/>
    </row>
    <row r="41" spans="1:15" s="2" customFormat="1" ht="19.5" customHeight="1" thickBot="1">
      <c r="A41" s="19"/>
      <c r="B41" s="19"/>
      <c r="C41" s="19"/>
      <c r="D41" s="19"/>
      <c r="E41" s="11"/>
      <c r="F41" s="11"/>
      <c r="G41" s="11"/>
      <c r="H41" s="11"/>
      <c r="I41" s="11"/>
      <c r="J41" s="12"/>
      <c r="K41" s="11"/>
      <c r="L41" s="12"/>
      <c r="M41" s="21"/>
      <c r="N41" s="22"/>
      <c r="O41" s="12"/>
    </row>
    <row r="42" spans="1:15" s="3" customFormat="1" ht="19.5" customHeight="1">
      <c r="A42" s="13" t="s">
        <v>56</v>
      </c>
      <c r="B42" s="83"/>
      <c r="C42" s="18">
        <v>9</v>
      </c>
      <c r="D42" s="18" t="s">
        <v>5</v>
      </c>
      <c r="E42" s="5"/>
      <c r="F42" s="6"/>
      <c r="G42" s="6"/>
      <c r="H42" s="9"/>
      <c r="I42" s="9">
        <f>SUM(E42:G42)</f>
        <v>0</v>
      </c>
      <c r="J42" s="6">
        <f>RANK(I42,$I$2:$I$200)</f>
        <v>94</v>
      </c>
      <c r="K42" s="33">
        <f>SUM(I42:I45)-MIN(I42:I45)</f>
        <v>0</v>
      </c>
      <c r="L42" s="6">
        <f>RANK(K42,$K$2:$K$200)</f>
        <v>28</v>
      </c>
      <c r="M42" s="15">
        <v>0</v>
      </c>
      <c r="N42" s="16">
        <v>0</v>
      </c>
      <c r="O42" s="9">
        <v>0</v>
      </c>
    </row>
    <row r="43" spans="1:15" s="2" customFormat="1" ht="19.5" customHeight="1">
      <c r="A43" s="80" t="s">
        <v>147</v>
      </c>
      <c r="B43" s="82"/>
      <c r="C43" s="57">
        <v>9</v>
      </c>
      <c r="D43" s="57" t="s">
        <v>6</v>
      </c>
      <c r="E43" s="69"/>
      <c r="F43" s="69"/>
      <c r="G43" s="69"/>
      <c r="H43" s="69"/>
      <c r="I43" s="69">
        <f>SUM(E43:G43)</f>
        <v>0</v>
      </c>
      <c r="J43" s="69">
        <f>RANK(I43,$I$2:$I$200)</f>
        <v>94</v>
      </c>
      <c r="K43" s="69"/>
      <c r="L43" s="69"/>
      <c r="M43" s="70"/>
      <c r="N43" s="71"/>
      <c r="O43" s="72"/>
    </row>
    <row r="44" spans="1:15" s="3" customFormat="1" ht="19.5" customHeight="1">
      <c r="A44" s="7"/>
      <c r="B44" s="87"/>
      <c r="C44" s="18">
        <v>9</v>
      </c>
      <c r="D44" s="18" t="s">
        <v>7</v>
      </c>
      <c r="E44" s="6"/>
      <c r="F44" s="6"/>
      <c r="G44" s="6"/>
      <c r="H44" s="6"/>
      <c r="I44" s="6">
        <f>SUM(E44:G44)</f>
        <v>0</v>
      </c>
      <c r="J44" s="6">
        <f>RANK(I44,$I$2:$I$200)</f>
        <v>94</v>
      </c>
      <c r="K44" s="6"/>
      <c r="L44" s="6"/>
      <c r="M44" s="15"/>
      <c r="N44" s="16"/>
      <c r="O44" s="9"/>
    </row>
    <row r="45" spans="1:15" s="2" customFormat="1" ht="19.5" customHeight="1" thickBot="1">
      <c r="A45" s="60"/>
      <c r="B45" s="91"/>
      <c r="C45" s="61">
        <v>9</v>
      </c>
      <c r="D45" s="61" t="s">
        <v>8</v>
      </c>
      <c r="E45" s="73"/>
      <c r="F45" s="73"/>
      <c r="G45" s="73"/>
      <c r="H45" s="73"/>
      <c r="I45" s="73">
        <f>SUM(E45:G45)</f>
        <v>0</v>
      </c>
      <c r="J45" s="73">
        <f>RANK(I45,$I$2:$I$200)</f>
        <v>94</v>
      </c>
      <c r="K45" s="73"/>
      <c r="L45" s="73"/>
      <c r="M45" s="74"/>
      <c r="N45" s="75"/>
      <c r="O45" s="76"/>
    </row>
    <row r="46" spans="1:15" s="3" customFormat="1" ht="19.5" customHeight="1" thickBot="1">
      <c r="A46" s="19"/>
      <c r="B46" s="19"/>
      <c r="C46" s="19"/>
      <c r="D46" s="19"/>
      <c r="E46" s="11"/>
      <c r="F46" s="11"/>
      <c r="G46" s="11"/>
      <c r="H46" s="11"/>
      <c r="I46" s="11"/>
      <c r="J46" s="12"/>
      <c r="K46" s="11"/>
      <c r="L46" s="12"/>
      <c r="M46" s="21"/>
      <c r="N46" s="22"/>
      <c r="O46" s="12"/>
    </row>
    <row r="47" spans="1:15" s="2" customFormat="1" ht="19.5" customHeight="1">
      <c r="A47" s="13" t="s">
        <v>57</v>
      </c>
      <c r="B47" s="83" t="s">
        <v>175</v>
      </c>
      <c r="C47" s="18">
        <v>10</v>
      </c>
      <c r="D47" s="18" t="s">
        <v>5</v>
      </c>
      <c r="E47" s="5">
        <v>86</v>
      </c>
      <c r="F47" s="6">
        <v>60</v>
      </c>
      <c r="G47" s="6">
        <v>14</v>
      </c>
      <c r="H47" s="9"/>
      <c r="I47" s="9">
        <f>SUM(E47:G47)</f>
        <v>160</v>
      </c>
      <c r="J47" s="6">
        <f>RANK(I47,$I$2:$I$200)</f>
        <v>52</v>
      </c>
      <c r="K47" s="33">
        <f>SUM(I47:I50)-MIN(I47:I50)</f>
        <v>522</v>
      </c>
      <c r="L47" s="6">
        <f>RANK(K47,$K$2:$K$200)</f>
        <v>5</v>
      </c>
      <c r="M47" s="15">
        <v>0</v>
      </c>
      <c r="N47" s="16">
        <v>0</v>
      </c>
      <c r="O47" s="9">
        <v>5</v>
      </c>
    </row>
    <row r="48" spans="1:15" s="3" customFormat="1" ht="19.5" customHeight="1">
      <c r="A48" s="80" t="s">
        <v>174</v>
      </c>
      <c r="B48" s="82" t="s">
        <v>176</v>
      </c>
      <c r="C48" s="57">
        <v>10</v>
      </c>
      <c r="D48" s="57" t="s">
        <v>6</v>
      </c>
      <c r="E48" s="69">
        <v>94</v>
      </c>
      <c r="F48" s="69">
        <v>66</v>
      </c>
      <c r="G48" s="69">
        <v>18</v>
      </c>
      <c r="H48" s="69"/>
      <c r="I48" s="69">
        <f>SUM(E48:G48)</f>
        <v>178</v>
      </c>
      <c r="J48" s="69">
        <f>RANK(I48,$I$2:$I$200)</f>
        <v>22</v>
      </c>
      <c r="K48" s="69"/>
      <c r="L48" s="69"/>
      <c r="M48" s="70"/>
      <c r="N48" s="71"/>
      <c r="O48" s="72"/>
    </row>
    <row r="49" spans="1:15" s="2" customFormat="1" ht="19.5" customHeight="1">
      <c r="A49" s="7"/>
      <c r="B49" s="87" t="s">
        <v>177</v>
      </c>
      <c r="C49" s="18">
        <v>10</v>
      </c>
      <c r="D49" s="18" t="s">
        <v>7</v>
      </c>
      <c r="E49" s="6">
        <v>96</v>
      </c>
      <c r="F49" s="6">
        <v>68</v>
      </c>
      <c r="G49" s="6">
        <v>20</v>
      </c>
      <c r="H49" s="6"/>
      <c r="I49" s="6">
        <f>SUM(E49:G49)</f>
        <v>184</v>
      </c>
      <c r="J49" s="6">
        <f>RANK(I49,$I$2:$I$200)</f>
        <v>14</v>
      </c>
      <c r="K49" s="6"/>
      <c r="L49" s="6"/>
      <c r="M49" s="15"/>
      <c r="N49" s="16"/>
      <c r="O49" s="9"/>
    </row>
    <row r="50" spans="1:15" s="3" customFormat="1" ht="19.5" customHeight="1" thickBot="1">
      <c r="A50" s="88"/>
      <c r="B50" s="91"/>
      <c r="C50" s="61">
        <v>10</v>
      </c>
      <c r="D50" s="61" t="s">
        <v>8</v>
      </c>
      <c r="E50" s="73"/>
      <c r="F50" s="73"/>
      <c r="G50" s="73"/>
      <c r="H50" s="73"/>
      <c r="I50" s="73">
        <f>SUM(E50:G50)</f>
        <v>0</v>
      </c>
      <c r="J50" s="73">
        <f>RANK(I50,$I$2:$I$200)</f>
        <v>94</v>
      </c>
      <c r="K50" s="73"/>
      <c r="L50" s="73"/>
      <c r="M50" s="74"/>
      <c r="N50" s="75"/>
      <c r="O50" s="76"/>
    </row>
    <row r="51" spans="1:15" s="2" customFormat="1" ht="19.5" customHeight="1" thickBot="1">
      <c r="A51" s="19"/>
      <c r="B51" s="19"/>
      <c r="C51" s="19"/>
      <c r="D51" s="19"/>
      <c r="E51" s="11"/>
      <c r="F51" s="11"/>
      <c r="G51" s="11"/>
      <c r="H51" s="11"/>
      <c r="I51" s="11"/>
      <c r="J51" s="12"/>
      <c r="K51" s="11"/>
      <c r="L51" s="12"/>
      <c r="M51" s="21"/>
      <c r="N51" s="22"/>
      <c r="O51" s="12"/>
    </row>
    <row r="52" spans="1:15" s="3" customFormat="1" ht="19.5" customHeight="1">
      <c r="A52" s="13" t="s">
        <v>29</v>
      </c>
      <c r="B52" s="83" t="s">
        <v>407</v>
      </c>
      <c r="C52" s="18">
        <v>11</v>
      </c>
      <c r="D52" s="18" t="s">
        <v>5</v>
      </c>
      <c r="E52" s="5">
        <v>85</v>
      </c>
      <c r="F52" s="6">
        <v>66</v>
      </c>
      <c r="G52" s="6">
        <v>14</v>
      </c>
      <c r="H52" s="9"/>
      <c r="I52" s="9">
        <f>SUM(E52:G52)</f>
        <v>165</v>
      </c>
      <c r="J52" s="6">
        <f>RANK(I52,$I$2:$I$200)</f>
        <v>43</v>
      </c>
      <c r="K52" s="33">
        <f>SUM(I52:I55)-MIN(I52:I55)</f>
        <v>165</v>
      </c>
      <c r="L52" s="6">
        <f>RANK(K52,$K$2:$K$200)</f>
        <v>26</v>
      </c>
      <c r="M52" s="15">
        <v>0</v>
      </c>
      <c r="N52" s="16">
        <v>0</v>
      </c>
      <c r="O52" s="9">
        <v>26</v>
      </c>
    </row>
    <row r="53" spans="1:15" s="2" customFormat="1" ht="19.5" customHeight="1">
      <c r="A53" s="80" t="s">
        <v>162</v>
      </c>
      <c r="B53" s="82"/>
      <c r="C53" s="57">
        <v>11</v>
      </c>
      <c r="D53" s="57" t="s">
        <v>6</v>
      </c>
      <c r="E53" s="69"/>
      <c r="F53" s="69"/>
      <c r="G53" s="69"/>
      <c r="H53" s="69"/>
      <c r="I53" s="69">
        <f>SUM(E53:G53)</f>
        <v>0</v>
      </c>
      <c r="J53" s="69">
        <f>RANK(I53,$I$2:$I$200)</f>
        <v>94</v>
      </c>
      <c r="K53" s="69"/>
      <c r="L53" s="69"/>
      <c r="M53" s="70"/>
      <c r="N53" s="71"/>
      <c r="O53" s="72"/>
    </row>
    <row r="54" spans="1:15" s="3" customFormat="1" ht="19.5" customHeight="1">
      <c r="A54" s="7"/>
      <c r="B54" s="87"/>
      <c r="C54" s="18">
        <v>11</v>
      </c>
      <c r="D54" s="18" t="s">
        <v>7</v>
      </c>
      <c r="E54" s="6"/>
      <c r="F54" s="6"/>
      <c r="G54" s="6"/>
      <c r="H54" s="6"/>
      <c r="I54" s="6">
        <f>SUM(E54:G54)</f>
        <v>0</v>
      </c>
      <c r="J54" s="6">
        <f>RANK(I54,$I$2:$I$200)</f>
        <v>94</v>
      </c>
      <c r="K54" s="6"/>
      <c r="L54" s="6"/>
      <c r="M54" s="15"/>
      <c r="N54" s="16"/>
      <c r="O54" s="9"/>
    </row>
    <row r="55" spans="1:15" s="2" customFormat="1" ht="19.5" customHeight="1" thickBot="1">
      <c r="A55" s="60"/>
      <c r="B55" s="91"/>
      <c r="C55" s="61">
        <v>11</v>
      </c>
      <c r="D55" s="61" t="s">
        <v>8</v>
      </c>
      <c r="E55" s="73"/>
      <c r="F55" s="73"/>
      <c r="G55" s="73"/>
      <c r="H55" s="73"/>
      <c r="I55" s="73">
        <f>SUM(E55:G55)</f>
        <v>0</v>
      </c>
      <c r="J55" s="73">
        <f>RANK(I55,$I$2:$I$200)</f>
        <v>94</v>
      </c>
      <c r="K55" s="73"/>
      <c r="L55" s="73"/>
      <c r="M55" s="74"/>
      <c r="N55" s="75"/>
      <c r="O55" s="76"/>
    </row>
    <row r="56" spans="1:15" s="3" customFormat="1" ht="19.5" customHeight="1" thickBot="1">
      <c r="A56" s="19"/>
      <c r="B56" s="19"/>
      <c r="C56" s="19"/>
      <c r="D56" s="19"/>
      <c r="E56" s="11"/>
      <c r="F56" s="11"/>
      <c r="G56" s="11"/>
      <c r="H56" s="11"/>
      <c r="I56" s="11"/>
      <c r="J56" s="11"/>
      <c r="K56" s="11"/>
      <c r="L56" s="12"/>
      <c r="M56" s="21"/>
      <c r="N56" s="22"/>
      <c r="O56" s="12"/>
    </row>
    <row r="57" spans="1:15" s="2" customFormat="1" ht="19.5" customHeight="1">
      <c r="A57" s="13" t="s">
        <v>58</v>
      </c>
      <c r="B57" s="83" t="s">
        <v>179</v>
      </c>
      <c r="C57" s="18">
        <v>12</v>
      </c>
      <c r="D57" s="18" t="s">
        <v>5</v>
      </c>
      <c r="E57" s="5">
        <v>96</v>
      </c>
      <c r="F57" s="6">
        <v>58</v>
      </c>
      <c r="G57" s="6">
        <v>14</v>
      </c>
      <c r="H57" s="9"/>
      <c r="I57" s="9">
        <f>SUM(E57:G57)</f>
        <v>168</v>
      </c>
      <c r="J57" s="6">
        <f>RANK(I57,$I$2:$I$200)</f>
        <v>35</v>
      </c>
      <c r="K57" s="33">
        <f>SUM(I57:I60)-MIN(I57:I60)</f>
        <v>438</v>
      </c>
      <c r="L57" s="6">
        <f>RANK(K57,$K$2:$K$200)</f>
        <v>22</v>
      </c>
      <c r="M57" s="15">
        <v>0</v>
      </c>
      <c r="N57" s="16">
        <v>0</v>
      </c>
      <c r="O57" s="9">
        <v>22</v>
      </c>
    </row>
    <row r="58" spans="1:15" s="3" customFormat="1" ht="19.5" customHeight="1">
      <c r="A58" s="80" t="s">
        <v>178</v>
      </c>
      <c r="B58" s="82" t="s">
        <v>180</v>
      </c>
      <c r="C58" s="57">
        <v>12</v>
      </c>
      <c r="D58" s="57" t="s">
        <v>6</v>
      </c>
      <c r="E58" s="69">
        <v>97</v>
      </c>
      <c r="F58" s="69">
        <v>70</v>
      </c>
      <c r="G58" s="69">
        <v>14</v>
      </c>
      <c r="H58" s="69"/>
      <c r="I58" s="69">
        <f>SUM(E58:G58)</f>
        <v>181</v>
      </c>
      <c r="J58" s="69">
        <f>RANK(I58,$I$2:$I$200)</f>
        <v>19</v>
      </c>
      <c r="K58" s="69"/>
      <c r="L58" s="69"/>
      <c r="M58" s="70"/>
      <c r="N58" s="71"/>
      <c r="O58" s="72"/>
    </row>
    <row r="59" spans="1:15" s="2" customFormat="1" ht="19.5" customHeight="1">
      <c r="A59" s="7"/>
      <c r="B59" s="87" t="s">
        <v>408</v>
      </c>
      <c r="C59" s="18">
        <v>12</v>
      </c>
      <c r="D59" s="18" t="s">
        <v>7</v>
      </c>
      <c r="E59" s="6">
        <v>73</v>
      </c>
      <c r="F59" s="6">
        <v>14</v>
      </c>
      <c r="G59" s="6">
        <v>2</v>
      </c>
      <c r="H59" s="6"/>
      <c r="I59" s="6">
        <f>SUM(E59:G59)</f>
        <v>89</v>
      </c>
      <c r="J59" s="6">
        <f>RANK(I59,$I$2:$I$200)</f>
        <v>86</v>
      </c>
      <c r="K59" s="6"/>
      <c r="L59" s="6"/>
      <c r="M59" s="15"/>
      <c r="N59" s="16"/>
      <c r="O59" s="9"/>
    </row>
    <row r="60" spans="1:15" s="3" customFormat="1" ht="19.5" customHeight="1" thickBot="1">
      <c r="A60" s="60"/>
      <c r="B60" s="91"/>
      <c r="C60" s="61">
        <v>12</v>
      </c>
      <c r="D60" s="61" t="s">
        <v>8</v>
      </c>
      <c r="E60" s="73"/>
      <c r="F60" s="73"/>
      <c r="G60" s="73"/>
      <c r="H60" s="73"/>
      <c r="I60" s="73">
        <f>SUM(E60:G60)</f>
        <v>0</v>
      </c>
      <c r="J60" s="73">
        <f>RANK(I60,$I$2:$I$200)</f>
        <v>94</v>
      </c>
      <c r="K60" s="73"/>
      <c r="L60" s="73"/>
      <c r="M60" s="74"/>
      <c r="N60" s="75"/>
      <c r="O60" s="76"/>
    </row>
    <row r="61" spans="1:15" s="2" customFormat="1" ht="19.5" customHeight="1" thickBot="1">
      <c r="A61" s="19"/>
      <c r="B61" s="19"/>
      <c r="C61" s="19"/>
      <c r="D61" s="19"/>
      <c r="E61" s="11"/>
      <c r="F61" s="11"/>
      <c r="G61" s="11"/>
      <c r="H61" s="11"/>
      <c r="I61" s="11"/>
      <c r="J61" s="12"/>
      <c r="K61" s="11"/>
      <c r="L61" s="12"/>
      <c r="M61" s="21"/>
      <c r="N61" s="22"/>
      <c r="O61" s="12"/>
    </row>
    <row r="62" spans="1:15" s="3" customFormat="1" ht="19.5" customHeight="1">
      <c r="A62" s="13" t="s">
        <v>59</v>
      </c>
      <c r="B62" s="83" t="s">
        <v>100</v>
      </c>
      <c r="C62" s="18">
        <v>13</v>
      </c>
      <c r="D62" s="18" t="s">
        <v>5</v>
      </c>
      <c r="E62" s="5">
        <v>98</v>
      </c>
      <c r="F62" s="6">
        <v>60</v>
      </c>
      <c r="G62" s="6">
        <v>14</v>
      </c>
      <c r="H62" s="9"/>
      <c r="I62" s="9">
        <f>SUM(E62:G62)</f>
        <v>172</v>
      </c>
      <c r="J62" s="6">
        <f>RANK(I62,$I$2:$I$200)</f>
        <v>30</v>
      </c>
      <c r="K62" s="33">
        <f>SUM(I62:I65)-MIN(I62:I65)</f>
        <v>502</v>
      </c>
      <c r="L62" s="6">
        <f>RANK(K62,$K$2:$K$200)</f>
        <v>13</v>
      </c>
      <c r="M62" s="15">
        <v>0</v>
      </c>
      <c r="N62" s="16">
        <v>0</v>
      </c>
      <c r="O62" s="9">
        <v>13</v>
      </c>
    </row>
    <row r="63" spans="1:15" s="2" customFormat="1" ht="19.5" customHeight="1">
      <c r="A63" s="80" t="s">
        <v>97</v>
      </c>
      <c r="B63" s="82" t="s">
        <v>101</v>
      </c>
      <c r="C63" s="57">
        <v>13</v>
      </c>
      <c r="D63" s="57" t="s">
        <v>6</v>
      </c>
      <c r="E63" s="69">
        <v>69</v>
      </c>
      <c r="F63" s="69">
        <v>64</v>
      </c>
      <c r="G63" s="69">
        <v>16</v>
      </c>
      <c r="H63" s="69"/>
      <c r="I63" s="69">
        <f>SUM(E63:G63)</f>
        <v>149</v>
      </c>
      <c r="J63" s="69">
        <f>RANK(I63,$I$2:$I$200)</f>
        <v>70</v>
      </c>
      <c r="K63" s="69"/>
      <c r="L63" s="69"/>
      <c r="M63" s="70"/>
      <c r="N63" s="71"/>
      <c r="O63" s="72"/>
    </row>
    <row r="64" spans="1:15" s="3" customFormat="1" ht="19.5" customHeight="1">
      <c r="A64" s="7" t="s">
        <v>98</v>
      </c>
      <c r="B64" s="87" t="s">
        <v>102</v>
      </c>
      <c r="C64" s="18">
        <v>13</v>
      </c>
      <c r="D64" s="18" t="s">
        <v>7</v>
      </c>
      <c r="E64" s="6">
        <v>85</v>
      </c>
      <c r="F64" s="6">
        <v>60</v>
      </c>
      <c r="G64" s="6">
        <v>12</v>
      </c>
      <c r="H64" s="6"/>
      <c r="I64" s="6">
        <f>SUM(E64:G64)</f>
        <v>157</v>
      </c>
      <c r="J64" s="6">
        <f>RANK(I64,$I$2:$I$200)</f>
        <v>56</v>
      </c>
      <c r="K64" s="6"/>
      <c r="L64" s="6"/>
      <c r="M64" s="15"/>
      <c r="N64" s="16"/>
      <c r="O64" s="9"/>
    </row>
    <row r="65" spans="1:15" s="2" customFormat="1" ht="19.5" customHeight="1" thickBot="1">
      <c r="A65" s="88" t="s">
        <v>99</v>
      </c>
      <c r="B65" s="91" t="s">
        <v>103</v>
      </c>
      <c r="C65" s="61">
        <v>13</v>
      </c>
      <c r="D65" s="61" t="s">
        <v>8</v>
      </c>
      <c r="E65" s="73">
        <v>91</v>
      </c>
      <c r="F65" s="73">
        <v>64</v>
      </c>
      <c r="G65" s="73">
        <v>18</v>
      </c>
      <c r="H65" s="73"/>
      <c r="I65" s="73">
        <f>SUM(E65:G65)</f>
        <v>173</v>
      </c>
      <c r="J65" s="73">
        <f>RANK(I65,$I$2:$I$200)</f>
        <v>28</v>
      </c>
      <c r="K65" s="73"/>
      <c r="L65" s="73"/>
      <c r="M65" s="74"/>
      <c r="N65" s="75"/>
      <c r="O65" s="76"/>
    </row>
    <row r="66" spans="1:15" s="3" customFormat="1" ht="19.5" customHeight="1" thickBot="1">
      <c r="A66" s="19"/>
      <c r="B66" s="19"/>
      <c r="C66" s="19"/>
      <c r="D66" s="19"/>
      <c r="E66" s="11"/>
      <c r="F66" s="11"/>
      <c r="G66" s="11"/>
      <c r="H66" s="11"/>
      <c r="I66" s="11"/>
      <c r="J66" s="12"/>
      <c r="K66" s="11"/>
      <c r="L66" s="12"/>
      <c r="M66" s="21"/>
      <c r="N66" s="22"/>
      <c r="O66" s="12"/>
    </row>
    <row r="67" spans="1:15" s="2" customFormat="1" ht="19.5" customHeight="1">
      <c r="A67" s="13" t="s">
        <v>53</v>
      </c>
      <c r="B67" s="83" t="s">
        <v>132</v>
      </c>
      <c r="C67" s="18">
        <v>14</v>
      </c>
      <c r="D67" s="18" t="s">
        <v>5</v>
      </c>
      <c r="E67" s="5">
        <v>65</v>
      </c>
      <c r="F67" s="6">
        <v>8</v>
      </c>
      <c r="G67" s="6">
        <v>14</v>
      </c>
      <c r="H67" s="9"/>
      <c r="I67" s="9">
        <f>SUM(E67:G67)</f>
        <v>87</v>
      </c>
      <c r="J67" s="6">
        <f>RANK(I67,$I$2:$I$200)</f>
        <v>87</v>
      </c>
      <c r="K67" s="33">
        <f>SUM(I67:I70)-MIN(I67:I70)</f>
        <v>272</v>
      </c>
      <c r="L67" s="6">
        <f>RANK(K67,$K$2:$K$200)</f>
        <v>24</v>
      </c>
      <c r="M67" s="15">
        <v>0</v>
      </c>
      <c r="N67" s="16">
        <v>0</v>
      </c>
      <c r="O67" s="9">
        <v>24</v>
      </c>
    </row>
    <row r="68" spans="1:15" s="3" customFormat="1" ht="19.5" customHeight="1">
      <c r="A68" s="80" t="s">
        <v>131</v>
      </c>
      <c r="B68" s="82" t="s">
        <v>133</v>
      </c>
      <c r="C68" s="57">
        <v>14</v>
      </c>
      <c r="D68" s="57" t="s">
        <v>6</v>
      </c>
      <c r="E68" s="69">
        <v>91</v>
      </c>
      <c r="F68" s="69">
        <v>12</v>
      </c>
      <c r="G68" s="69">
        <v>12</v>
      </c>
      <c r="H68" s="69"/>
      <c r="I68" s="69">
        <f>SUM(E68:G68)</f>
        <v>115</v>
      </c>
      <c r="J68" s="69">
        <f>RANK(I68,$I$2:$I$200)</f>
        <v>84</v>
      </c>
      <c r="K68" s="69"/>
      <c r="L68" s="69"/>
      <c r="M68" s="70"/>
      <c r="N68" s="71"/>
      <c r="O68" s="72"/>
    </row>
    <row r="69" spans="1:15" s="2" customFormat="1" ht="19.5" customHeight="1">
      <c r="A69" s="7"/>
      <c r="B69" s="87" t="s">
        <v>134</v>
      </c>
      <c r="C69" s="18">
        <v>14</v>
      </c>
      <c r="D69" s="18" t="s">
        <v>7</v>
      </c>
      <c r="E69" s="6">
        <v>56</v>
      </c>
      <c r="F69" s="6">
        <v>10</v>
      </c>
      <c r="G69" s="6">
        <v>4</v>
      </c>
      <c r="H69" s="6"/>
      <c r="I69" s="6">
        <f>SUM(E69:G69)</f>
        <v>70</v>
      </c>
      <c r="J69" s="6">
        <f>RANK(I69,$I$2:$I$200)</f>
        <v>89</v>
      </c>
      <c r="K69" s="6"/>
      <c r="L69" s="6"/>
      <c r="M69" s="15"/>
      <c r="N69" s="16"/>
      <c r="O69" s="9"/>
    </row>
    <row r="70" spans="1:15" s="3" customFormat="1" ht="19.5" customHeight="1" thickBot="1">
      <c r="A70" s="60"/>
      <c r="B70" s="91" t="s">
        <v>135</v>
      </c>
      <c r="C70" s="61">
        <v>14</v>
      </c>
      <c r="D70" s="61" t="s">
        <v>8</v>
      </c>
      <c r="E70" s="73">
        <v>46</v>
      </c>
      <c r="F70" s="73">
        <v>6</v>
      </c>
      <c r="G70" s="73">
        <v>8</v>
      </c>
      <c r="H70" s="73"/>
      <c r="I70" s="73">
        <f>SUM(E70:G70)</f>
        <v>60</v>
      </c>
      <c r="J70" s="73">
        <f>RANK(I70,$I$2:$I$200)</f>
        <v>91</v>
      </c>
      <c r="K70" s="73"/>
      <c r="L70" s="73"/>
      <c r="M70" s="74"/>
      <c r="N70" s="75"/>
      <c r="O70" s="76"/>
    </row>
    <row r="71" spans="1:15" s="2" customFormat="1" ht="19.5" customHeight="1" thickBot="1">
      <c r="A71" s="11"/>
      <c r="B71" s="11"/>
      <c r="C71" s="11"/>
      <c r="D71" s="11"/>
      <c r="E71" s="12"/>
      <c r="F71" s="11"/>
      <c r="G71" s="12"/>
      <c r="H71" s="12"/>
      <c r="I71" s="10"/>
      <c r="J71" s="10"/>
      <c r="K71" s="10"/>
      <c r="L71" s="10"/>
      <c r="M71" s="21"/>
      <c r="N71" s="22"/>
      <c r="O71" s="12"/>
    </row>
    <row r="72" spans="1:15" s="3" customFormat="1" ht="19.5" customHeight="1">
      <c r="A72" s="13" t="s">
        <v>54</v>
      </c>
      <c r="B72" s="83" t="s">
        <v>127</v>
      </c>
      <c r="C72" s="18">
        <v>15</v>
      </c>
      <c r="D72" s="18" t="s">
        <v>5</v>
      </c>
      <c r="E72" s="5">
        <v>98</v>
      </c>
      <c r="F72" s="6">
        <v>80</v>
      </c>
      <c r="G72" s="6">
        <v>16</v>
      </c>
      <c r="H72" s="9"/>
      <c r="I72" s="9">
        <f>SUM(E72:G72)</f>
        <v>194</v>
      </c>
      <c r="J72" s="6">
        <f>RANK(I72,$I$2:$I$200)</f>
        <v>2</v>
      </c>
      <c r="K72" s="33">
        <f>SUM(I72:I75)-MIN(I72:I75)</f>
        <v>578</v>
      </c>
      <c r="L72" s="6">
        <f>RANK(K72,$K$2:$K$200)</f>
        <v>2</v>
      </c>
      <c r="M72" s="15">
        <v>0</v>
      </c>
      <c r="N72" s="16">
        <v>0</v>
      </c>
      <c r="O72" s="9">
        <v>2</v>
      </c>
    </row>
    <row r="73" spans="1:15" s="2" customFormat="1" ht="19.5" customHeight="1">
      <c r="A73" s="80" t="s">
        <v>126</v>
      </c>
      <c r="B73" s="82" t="s">
        <v>128</v>
      </c>
      <c r="C73" s="57">
        <v>15</v>
      </c>
      <c r="D73" s="57" t="s">
        <v>6</v>
      </c>
      <c r="E73" s="69">
        <v>97</v>
      </c>
      <c r="F73" s="69">
        <v>78</v>
      </c>
      <c r="G73" s="69">
        <v>20</v>
      </c>
      <c r="H73" s="69"/>
      <c r="I73" s="69">
        <f>SUM(E73:G73)</f>
        <v>195</v>
      </c>
      <c r="J73" s="69">
        <f>RANK(I73,$I$2:$I$200)</f>
        <v>1</v>
      </c>
      <c r="K73" s="69"/>
      <c r="L73" s="69"/>
      <c r="M73" s="70"/>
      <c r="N73" s="71"/>
      <c r="O73" s="72"/>
    </row>
    <row r="74" spans="1:15" s="2" customFormat="1" ht="19.5" customHeight="1">
      <c r="A74" s="7"/>
      <c r="B74" s="87" t="s">
        <v>129</v>
      </c>
      <c r="C74" s="18">
        <v>15</v>
      </c>
      <c r="D74" s="18" t="s">
        <v>7</v>
      </c>
      <c r="E74" s="6">
        <v>95</v>
      </c>
      <c r="F74" s="6">
        <v>78</v>
      </c>
      <c r="G74" s="6">
        <v>16</v>
      </c>
      <c r="H74" s="6"/>
      <c r="I74" s="6">
        <f>SUM(E74:G74)</f>
        <v>189</v>
      </c>
      <c r="J74" s="6">
        <f>RANK(I74,$I$2:$I$200)</f>
        <v>9</v>
      </c>
      <c r="K74" s="6"/>
      <c r="L74" s="6"/>
      <c r="M74" s="15"/>
      <c r="N74" s="16"/>
      <c r="O74" s="9"/>
    </row>
    <row r="75" spans="1:15" s="2" customFormat="1" ht="19.5" customHeight="1" thickBot="1">
      <c r="A75" s="60"/>
      <c r="B75" s="91" t="s">
        <v>130</v>
      </c>
      <c r="C75" s="61">
        <v>15</v>
      </c>
      <c r="D75" s="61" t="s">
        <v>8</v>
      </c>
      <c r="E75" s="73">
        <v>97</v>
      </c>
      <c r="F75" s="73">
        <v>72</v>
      </c>
      <c r="G75" s="73">
        <v>14</v>
      </c>
      <c r="H75" s="73"/>
      <c r="I75" s="73">
        <f>SUM(E75:G75)</f>
        <v>183</v>
      </c>
      <c r="J75" s="73">
        <f>RANK(I75,$I$2:$I$200)</f>
        <v>16</v>
      </c>
      <c r="K75" s="73"/>
      <c r="L75" s="73"/>
      <c r="M75" s="74"/>
      <c r="N75" s="75"/>
      <c r="O75" s="76"/>
    </row>
    <row r="76" spans="1:15" s="2" customFormat="1" ht="19.5" customHeight="1" thickBot="1">
      <c r="A76" s="19"/>
      <c r="B76" s="19"/>
      <c r="C76" s="19"/>
      <c r="D76" s="19"/>
      <c r="E76" s="11"/>
      <c r="F76" s="11"/>
      <c r="G76" s="11"/>
      <c r="H76" s="11"/>
      <c r="I76" s="11"/>
      <c r="J76" s="12"/>
      <c r="K76" s="11"/>
      <c r="L76" s="12"/>
      <c r="M76" s="21"/>
      <c r="N76" s="22"/>
      <c r="O76" s="12"/>
    </row>
    <row r="77" spans="1:15" s="2" customFormat="1" ht="19.5" customHeight="1">
      <c r="A77" s="13" t="s">
        <v>60</v>
      </c>
      <c r="B77" s="83" t="s">
        <v>88</v>
      </c>
      <c r="C77" s="18">
        <v>16</v>
      </c>
      <c r="D77" s="18" t="s">
        <v>5</v>
      </c>
      <c r="E77" s="5">
        <v>73</v>
      </c>
      <c r="F77" s="6">
        <v>50</v>
      </c>
      <c r="G77" s="6">
        <v>18</v>
      </c>
      <c r="H77" s="9"/>
      <c r="I77" s="9">
        <f>SUM(E77:G77)</f>
        <v>141</v>
      </c>
      <c r="J77" s="6">
        <f>RANK(I77,$I$2:$I$200)</f>
        <v>75</v>
      </c>
      <c r="K77" s="33">
        <f>SUM(I77:I80)-MIN(I77:I80)</f>
        <v>386</v>
      </c>
      <c r="L77" s="6">
        <f>RANK(K77,$K$2:$K$200)</f>
        <v>23</v>
      </c>
      <c r="M77" s="15">
        <v>0</v>
      </c>
      <c r="N77" s="16">
        <v>0</v>
      </c>
      <c r="O77" s="9">
        <v>23</v>
      </c>
    </row>
    <row r="78" spans="1:15" s="3" customFormat="1" ht="19.5" customHeight="1">
      <c r="A78" s="80" t="s">
        <v>87</v>
      </c>
      <c r="B78" s="82"/>
      <c r="C78" s="57">
        <v>16</v>
      </c>
      <c r="D78" s="57" t="s">
        <v>6</v>
      </c>
      <c r="E78" s="69"/>
      <c r="F78" s="69"/>
      <c r="G78" s="69"/>
      <c r="H78" s="69"/>
      <c r="I78" s="69">
        <f>SUM(E78:G78)</f>
        <v>0</v>
      </c>
      <c r="J78" s="69">
        <f>RANK(I78,$I$2:$I$200)</f>
        <v>94</v>
      </c>
      <c r="K78" s="69"/>
      <c r="L78" s="69"/>
      <c r="M78" s="70"/>
      <c r="N78" s="71"/>
      <c r="O78" s="72"/>
    </row>
    <row r="79" spans="1:15" s="2" customFormat="1" ht="19.5" customHeight="1">
      <c r="A79" s="7"/>
      <c r="B79" s="87" t="s">
        <v>89</v>
      </c>
      <c r="C79" s="18">
        <v>16</v>
      </c>
      <c r="D79" s="18" t="s">
        <v>7</v>
      </c>
      <c r="E79" s="6">
        <v>76</v>
      </c>
      <c r="F79" s="6">
        <v>22</v>
      </c>
      <c r="G79" s="6">
        <v>10</v>
      </c>
      <c r="H79" s="6"/>
      <c r="I79" s="6">
        <f>SUM(E79:G79)</f>
        <v>108</v>
      </c>
      <c r="J79" s="6">
        <f>RANK(I79,$I$2:$I$200)</f>
        <v>85</v>
      </c>
      <c r="K79" s="6"/>
      <c r="L79" s="6"/>
      <c r="M79" s="15"/>
      <c r="N79" s="16"/>
      <c r="O79" s="9"/>
    </row>
    <row r="80" spans="1:15" s="3" customFormat="1" ht="19.5" customHeight="1" thickBot="1">
      <c r="A80" s="60"/>
      <c r="B80" s="91" t="s">
        <v>90</v>
      </c>
      <c r="C80" s="61">
        <v>16</v>
      </c>
      <c r="D80" s="61" t="s">
        <v>8</v>
      </c>
      <c r="E80" s="73">
        <v>89</v>
      </c>
      <c r="F80" s="73">
        <v>42</v>
      </c>
      <c r="G80" s="73">
        <v>6</v>
      </c>
      <c r="H80" s="73"/>
      <c r="I80" s="73">
        <f>SUM(E80:G80)</f>
        <v>137</v>
      </c>
      <c r="J80" s="73">
        <f>RANK(I80,$I$2:$I$200)</f>
        <v>78</v>
      </c>
      <c r="K80" s="73"/>
      <c r="L80" s="73"/>
      <c r="M80" s="74"/>
      <c r="N80" s="75"/>
      <c r="O80" s="76"/>
    </row>
    <row r="81" spans="1:15" s="2" customFormat="1" ht="19.5" customHeight="1" thickBot="1">
      <c r="A81" s="19"/>
      <c r="B81" s="19"/>
      <c r="C81" s="19"/>
      <c r="D81" s="19"/>
      <c r="E81" s="11"/>
      <c r="F81" s="11"/>
      <c r="G81" s="11"/>
      <c r="H81" s="11"/>
      <c r="I81" s="11"/>
      <c r="J81" s="12"/>
      <c r="K81" s="11"/>
      <c r="L81" s="12"/>
      <c r="M81" s="21"/>
      <c r="N81" s="22"/>
      <c r="O81" s="12"/>
    </row>
    <row r="82" spans="1:15" s="3" customFormat="1" ht="19.5" customHeight="1">
      <c r="A82" s="13" t="s">
        <v>61</v>
      </c>
      <c r="B82" s="83" t="s">
        <v>110</v>
      </c>
      <c r="C82" s="18">
        <v>17</v>
      </c>
      <c r="D82" s="18" t="s">
        <v>5</v>
      </c>
      <c r="E82" s="5">
        <v>90</v>
      </c>
      <c r="F82" s="6">
        <v>72</v>
      </c>
      <c r="G82" s="6">
        <v>18</v>
      </c>
      <c r="H82" s="9"/>
      <c r="I82" s="9">
        <f>SUM(E82:G82)</f>
        <v>180</v>
      </c>
      <c r="J82" s="6">
        <f>RANK(I82,$I$2:$I$200)</f>
        <v>20</v>
      </c>
      <c r="K82" s="33">
        <f>SUM(I82:I85)-MIN(I82:I85)</f>
        <v>506</v>
      </c>
      <c r="L82" s="6">
        <f>RANK(K82,$K$2:$K$200)</f>
        <v>10</v>
      </c>
      <c r="M82" s="15">
        <v>0</v>
      </c>
      <c r="N82" s="16">
        <v>0</v>
      </c>
      <c r="O82" s="9">
        <v>10</v>
      </c>
    </row>
    <row r="83" spans="1:15" s="2" customFormat="1" ht="19.5" customHeight="1">
      <c r="A83" s="80" t="s">
        <v>109</v>
      </c>
      <c r="B83" s="82" t="s">
        <v>409</v>
      </c>
      <c r="C83" s="57">
        <v>17</v>
      </c>
      <c r="D83" s="57" t="s">
        <v>6</v>
      </c>
      <c r="E83" s="69">
        <v>92</v>
      </c>
      <c r="F83" s="69">
        <v>60</v>
      </c>
      <c r="G83" s="69">
        <v>16</v>
      </c>
      <c r="H83" s="69"/>
      <c r="I83" s="69">
        <f>SUM(E83:G83)</f>
        <v>168</v>
      </c>
      <c r="J83" s="69">
        <f>RANK(I83,$I$2:$I$200)</f>
        <v>35</v>
      </c>
      <c r="K83" s="69"/>
      <c r="L83" s="69"/>
      <c r="M83" s="70"/>
      <c r="N83" s="71"/>
      <c r="O83" s="72"/>
    </row>
    <row r="84" spans="1:15" s="3" customFormat="1" ht="19.5" customHeight="1">
      <c r="A84" s="7"/>
      <c r="B84" s="87" t="s">
        <v>111</v>
      </c>
      <c r="C84" s="18">
        <v>17</v>
      </c>
      <c r="D84" s="18" t="s">
        <v>7</v>
      </c>
      <c r="E84" s="6">
        <v>84</v>
      </c>
      <c r="F84" s="6">
        <v>60</v>
      </c>
      <c r="G84" s="6">
        <v>14</v>
      </c>
      <c r="H84" s="6"/>
      <c r="I84" s="6">
        <f>SUM(E84:G84)</f>
        <v>158</v>
      </c>
      <c r="J84" s="6">
        <f>RANK(I84,$I$2:$I$200)</f>
        <v>55</v>
      </c>
      <c r="K84" s="6"/>
      <c r="L84" s="6"/>
      <c r="M84" s="15"/>
      <c r="N84" s="16"/>
      <c r="O84" s="9"/>
    </row>
    <row r="85" spans="1:15" s="2" customFormat="1" ht="19.5" customHeight="1" thickBot="1">
      <c r="A85" s="60"/>
      <c r="B85" s="91"/>
      <c r="C85" s="61">
        <v>17</v>
      </c>
      <c r="D85" s="61" t="s">
        <v>8</v>
      </c>
      <c r="E85" s="73"/>
      <c r="F85" s="73"/>
      <c r="G85" s="73"/>
      <c r="H85" s="73"/>
      <c r="I85" s="73">
        <f>SUM(E85:G85)</f>
        <v>0</v>
      </c>
      <c r="J85" s="73">
        <f>RANK(I85,$I$2:$I$200)</f>
        <v>94</v>
      </c>
      <c r="K85" s="73"/>
      <c r="L85" s="73"/>
      <c r="M85" s="74"/>
      <c r="N85" s="75"/>
      <c r="O85" s="76"/>
    </row>
    <row r="86" spans="1:15" s="3" customFormat="1" ht="19.5" customHeight="1" thickBot="1">
      <c r="A86" s="19"/>
      <c r="B86" s="19"/>
      <c r="C86" s="19"/>
      <c r="D86" s="19"/>
      <c r="E86" s="11"/>
      <c r="F86" s="11"/>
      <c r="G86" s="11"/>
      <c r="H86" s="11"/>
      <c r="I86" s="11"/>
      <c r="J86" s="12"/>
      <c r="K86" s="11"/>
      <c r="L86" s="12"/>
      <c r="M86" s="21"/>
      <c r="N86" s="22"/>
      <c r="O86" s="12"/>
    </row>
    <row r="87" spans="1:15" s="2" customFormat="1" ht="19.5" customHeight="1">
      <c r="A87" s="13" t="s">
        <v>62</v>
      </c>
      <c r="B87" s="83" t="s">
        <v>105</v>
      </c>
      <c r="C87" s="18">
        <v>18</v>
      </c>
      <c r="D87" s="18" t="s">
        <v>5</v>
      </c>
      <c r="E87" s="5">
        <v>90</v>
      </c>
      <c r="F87" s="6">
        <v>64</v>
      </c>
      <c r="G87" s="6">
        <v>14</v>
      </c>
      <c r="H87" s="9"/>
      <c r="I87" s="9">
        <f>SUM(E87:G87)</f>
        <v>168</v>
      </c>
      <c r="J87" s="6">
        <f>RANK(I87,$I$2:$I$200)</f>
        <v>35</v>
      </c>
      <c r="K87" s="33">
        <f>SUM(I87:I90)-MIN(I87:I90)</f>
        <v>505</v>
      </c>
      <c r="L87" s="6">
        <f>RANK(K87,$K$2:$K$200)</f>
        <v>11</v>
      </c>
      <c r="M87" s="15">
        <v>0</v>
      </c>
      <c r="N87" s="16">
        <v>0</v>
      </c>
      <c r="O87" s="9">
        <v>12</v>
      </c>
    </row>
    <row r="88" spans="1:15" s="3" customFormat="1" ht="19.5" customHeight="1">
      <c r="A88" s="80" t="s">
        <v>104</v>
      </c>
      <c r="B88" s="82" t="s">
        <v>106</v>
      </c>
      <c r="C88" s="57">
        <v>18</v>
      </c>
      <c r="D88" s="57" t="s">
        <v>6</v>
      </c>
      <c r="E88" s="69">
        <v>60</v>
      </c>
      <c r="F88" s="69">
        <v>62</v>
      </c>
      <c r="G88" s="69">
        <v>16</v>
      </c>
      <c r="H88" s="69"/>
      <c r="I88" s="69">
        <f>SUM(E88:G88)</f>
        <v>138</v>
      </c>
      <c r="J88" s="69">
        <f>RANK(I88,$I$2:$I$200)</f>
        <v>77</v>
      </c>
      <c r="K88" s="69"/>
      <c r="L88" s="69"/>
      <c r="M88" s="70"/>
      <c r="N88" s="71"/>
      <c r="O88" s="72"/>
    </row>
    <row r="89" spans="1:15" s="2" customFormat="1" ht="19.5" customHeight="1">
      <c r="A89" s="7"/>
      <c r="B89" s="87" t="s">
        <v>107</v>
      </c>
      <c r="C89" s="18">
        <v>18</v>
      </c>
      <c r="D89" s="18" t="s">
        <v>7</v>
      </c>
      <c r="E89" s="6">
        <v>80</v>
      </c>
      <c r="F89" s="6">
        <v>66</v>
      </c>
      <c r="G89" s="6">
        <v>14</v>
      </c>
      <c r="H89" s="6"/>
      <c r="I89" s="6">
        <f>SUM(E89:G89)</f>
        <v>160</v>
      </c>
      <c r="J89" s="6">
        <f>RANK(I89,$I$2:$I$200)</f>
        <v>52</v>
      </c>
      <c r="K89" s="6"/>
      <c r="L89" s="6"/>
      <c r="M89" s="15"/>
      <c r="N89" s="16"/>
      <c r="O89" s="9"/>
    </row>
    <row r="90" spans="1:15" s="3" customFormat="1" ht="19.5" customHeight="1" thickBot="1">
      <c r="A90" s="60"/>
      <c r="B90" s="91" t="s">
        <v>108</v>
      </c>
      <c r="C90" s="61">
        <v>18</v>
      </c>
      <c r="D90" s="61" t="s">
        <v>8</v>
      </c>
      <c r="E90" s="73">
        <v>85</v>
      </c>
      <c r="F90" s="73">
        <v>80</v>
      </c>
      <c r="G90" s="73">
        <v>12</v>
      </c>
      <c r="H90" s="73"/>
      <c r="I90" s="73">
        <f>SUM(E90:G90)</f>
        <v>177</v>
      </c>
      <c r="J90" s="73">
        <f>RANK(I90,$I$2:$I$200)</f>
        <v>27</v>
      </c>
      <c r="K90" s="73"/>
      <c r="L90" s="73"/>
      <c r="M90" s="74"/>
      <c r="N90" s="75"/>
      <c r="O90" s="76"/>
    </row>
    <row r="91" spans="1:15" s="2" customFormat="1" ht="19.5" customHeight="1" thickBot="1">
      <c r="A91" s="19"/>
      <c r="B91" s="19"/>
      <c r="C91" s="19"/>
      <c r="D91" s="19"/>
      <c r="E91" s="11"/>
      <c r="F91" s="11"/>
      <c r="G91" s="11"/>
      <c r="H91" s="11"/>
      <c r="I91" s="11"/>
      <c r="J91" s="12"/>
      <c r="K91" s="11"/>
      <c r="L91" s="12"/>
      <c r="M91" s="21"/>
      <c r="N91" s="22"/>
      <c r="O91" s="12"/>
    </row>
    <row r="92" spans="1:15" s="3" customFormat="1" ht="19.5" customHeight="1">
      <c r="A92" s="13" t="s">
        <v>68</v>
      </c>
      <c r="B92" s="83"/>
      <c r="C92" s="18">
        <v>19</v>
      </c>
      <c r="D92" s="18" t="s">
        <v>5</v>
      </c>
      <c r="E92" s="5"/>
      <c r="F92" s="6"/>
      <c r="G92" s="6"/>
      <c r="H92" s="9"/>
      <c r="I92" s="9">
        <f>SUM(E92:G92)</f>
        <v>0</v>
      </c>
      <c r="J92" s="6">
        <f>RANK(I92,$I$2:$I$200)</f>
        <v>94</v>
      </c>
      <c r="K92" s="33">
        <f>SUM(I92:I95)-MIN(I92:I95)</f>
        <v>492</v>
      </c>
      <c r="L92" s="6">
        <f>RANK(K92,$K$2:$K$200)</f>
        <v>14</v>
      </c>
      <c r="M92" s="15">
        <v>0</v>
      </c>
      <c r="N92" s="16">
        <v>0</v>
      </c>
      <c r="O92" s="9">
        <v>14</v>
      </c>
    </row>
    <row r="93" spans="1:15" s="2" customFormat="1" ht="19.5" customHeight="1">
      <c r="A93" s="80" t="s">
        <v>148</v>
      </c>
      <c r="B93" s="82" t="s">
        <v>150</v>
      </c>
      <c r="C93" s="57">
        <v>19</v>
      </c>
      <c r="D93" s="57" t="s">
        <v>6</v>
      </c>
      <c r="E93" s="69">
        <v>97</v>
      </c>
      <c r="F93" s="69">
        <v>68</v>
      </c>
      <c r="G93" s="69">
        <v>14</v>
      </c>
      <c r="H93" s="69"/>
      <c r="I93" s="69">
        <f>SUM(E93:G93)</f>
        <v>179</v>
      </c>
      <c r="J93" s="69">
        <f>RANK(I93,$I$2:$I$200)</f>
        <v>21</v>
      </c>
      <c r="K93" s="69"/>
      <c r="L93" s="69"/>
      <c r="M93" s="70"/>
      <c r="N93" s="71"/>
      <c r="O93" s="72"/>
    </row>
    <row r="94" spans="1:15" s="3" customFormat="1" ht="19.5" customHeight="1">
      <c r="A94" s="7"/>
      <c r="B94" s="87" t="s">
        <v>151</v>
      </c>
      <c r="C94" s="18">
        <v>19</v>
      </c>
      <c r="D94" s="18" t="s">
        <v>7</v>
      </c>
      <c r="E94" s="6">
        <v>85</v>
      </c>
      <c r="F94" s="6">
        <v>56</v>
      </c>
      <c r="G94" s="6">
        <v>12</v>
      </c>
      <c r="H94" s="6"/>
      <c r="I94" s="6">
        <f>SUM(E94:G94)</f>
        <v>153</v>
      </c>
      <c r="J94" s="6">
        <f>RANK(I94,$I$2:$I$200)</f>
        <v>67</v>
      </c>
      <c r="K94" s="6"/>
      <c r="L94" s="6"/>
      <c r="M94" s="15"/>
      <c r="N94" s="16"/>
      <c r="O94" s="9"/>
    </row>
    <row r="95" spans="1:15" s="2" customFormat="1" ht="19.5" customHeight="1" thickBot="1">
      <c r="A95" s="60"/>
      <c r="B95" s="91" t="s">
        <v>152</v>
      </c>
      <c r="C95" s="61">
        <v>19</v>
      </c>
      <c r="D95" s="61" t="s">
        <v>8</v>
      </c>
      <c r="E95" s="73">
        <v>98</v>
      </c>
      <c r="F95" s="73">
        <v>48</v>
      </c>
      <c r="G95" s="73">
        <v>14</v>
      </c>
      <c r="H95" s="73"/>
      <c r="I95" s="73">
        <f>SUM(E95:G95)</f>
        <v>160</v>
      </c>
      <c r="J95" s="73">
        <f>RANK(I95,$I$2:$I$200)</f>
        <v>52</v>
      </c>
      <c r="K95" s="73"/>
      <c r="L95" s="73"/>
      <c r="M95" s="74"/>
      <c r="N95" s="75"/>
      <c r="O95" s="76"/>
    </row>
    <row r="96" spans="1:15" s="3" customFormat="1" ht="19.5" customHeight="1" thickBot="1">
      <c r="A96" s="96"/>
      <c r="B96" s="19"/>
      <c r="C96" s="19"/>
      <c r="D96" s="19"/>
      <c r="E96" s="11"/>
      <c r="F96" s="11"/>
      <c r="G96" s="11"/>
      <c r="H96" s="11"/>
      <c r="I96" s="11"/>
      <c r="J96" s="12"/>
      <c r="K96" s="11"/>
      <c r="L96" s="12"/>
      <c r="M96" s="21"/>
      <c r="N96" s="22"/>
      <c r="O96" s="12"/>
    </row>
    <row r="97" spans="1:15" s="2" customFormat="1" ht="19.5" customHeight="1">
      <c r="A97" s="13" t="s">
        <v>63</v>
      </c>
      <c r="B97" s="83" t="s">
        <v>92</v>
      </c>
      <c r="C97" s="18">
        <v>20</v>
      </c>
      <c r="D97" s="18" t="s">
        <v>5</v>
      </c>
      <c r="E97" s="5">
        <v>98</v>
      </c>
      <c r="F97" s="6">
        <v>80</v>
      </c>
      <c r="G97" s="6">
        <v>16</v>
      </c>
      <c r="H97" s="9"/>
      <c r="I97" s="9">
        <f>SUM(E97:G97)</f>
        <v>194</v>
      </c>
      <c r="J97" s="6">
        <f>RANK(I97,$I$2:$I$200)</f>
        <v>2</v>
      </c>
      <c r="K97" s="33">
        <f>SUM(I97:I100)-MIN(I97:I100)</f>
        <v>194</v>
      </c>
      <c r="L97" s="6">
        <f>RANK(K97,$K$2:$K$200)</f>
        <v>25</v>
      </c>
      <c r="M97" s="15">
        <v>0</v>
      </c>
      <c r="N97" s="16">
        <v>0</v>
      </c>
      <c r="O97" s="9">
        <v>25</v>
      </c>
    </row>
    <row r="98" spans="1:15" s="3" customFormat="1" ht="19.5" customHeight="1">
      <c r="A98" s="80" t="s">
        <v>91</v>
      </c>
      <c r="B98" s="82"/>
      <c r="C98" s="57">
        <v>20</v>
      </c>
      <c r="D98" s="57" t="s">
        <v>6</v>
      </c>
      <c r="E98" s="69"/>
      <c r="F98" s="69"/>
      <c r="G98" s="69"/>
      <c r="H98" s="69"/>
      <c r="I98" s="69">
        <f>SUM(E98:G98)</f>
        <v>0</v>
      </c>
      <c r="J98" s="69">
        <f>RANK(I98,$I$2:$I$200)</f>
        <v>94</v>
      </c>
      <c r="K98" s="69"/>
      <c r="L98" s="69"/>
      <c r="M98" s="70"/>
      <c r="N98" s="71"/>
      <c r="O98" s="72"/>
    </row>
    <row r="99" spans="1:15" s="2" customFormat="1" ht="19.5" customHeight="1">
      <c r="A99" s="7"/>
      <c r="B99" s="87"/>
      <c r="C99" s="18">
        <v>20</v>
      </c>
      <c r="D99" s="18" t="s">
        <v>7</v>
      </c>
      <c r="E99" s="6"/>
      <c r="F99" s="6"/>
      <c r="G99" s="6"/>
      <c r="H99" s="6"/>
      <c r="I99" s="6">
        <f>SUM(E99:G99)</f>
        <v>0</v>
      </c>
      <c r="J99" s="6">
        <f>RANK(I99,$I$2:$I$200)</f>
        <v>94</v>
      </c>
      <c r="K99" s="6"/>
      <c r="L99" s="6"/>
      <c r="M99" s="15"/>
      <c r="N99" s="16"/>
      <c r="O99" s="9"/>
    </row>
    <row r="100" spans="1:15" s="3" customFormat="1" ht="19.5" customHeight="1" thickBot="1">
      <c r="A100" s="60"/>
      <c r="B100" s="91"/>
      <c r="C100" s="61">
        <v>20</v>
      </c>
      <c r="D100" s="61" t="s">
        <v>8</v>
      </c>
      <c r="E100" s="73"/>
      <c r="F100" s="73"/>
      <c r="G100" s="73"/>
      <c r="H100" s="73"/>
      <c r="I100" s="73">
        <f>SUM(E100:G100)</f>
        <v>0</v>
      </c>
      <c r="J100" s="73">
        <f>RANK(I100,$I$2:$I$200)</f>
        <v>94</v>
      </c>
      <c r="K100" s="73"/>
      <c r="L100" s="73"/>
      <c r="M100" s="74"/>
      <c r="N100" s="75"/>
      <c r="O100" s="76"/>
    </row>
    <row r="101" spans="1:15" s="2" customFormat="1" ht="19.5" customHeight="1" thickBot="1">
      <c r="A101" s="19"/>
      <c r="B101" s="19"/>
      <c r="C101" s="19"/>
      <c r="D101" s="19"/>
      <c r="E101" s="11"/>
      <c r="F101" s="11"/>
      <c r="G101" s="11"/>
      <c r="H101" s="11"/>
      <c r="I101" s="11"/>
      <c r="J101" s="12"/>
      <c r="K101" s="11"/>
      <c r="L101" s="12"/>
      <c r="M101" s="21"/>
      <c r="N101" s="22"/>
      <c r="O101" s="12"/>
    </row>
    <row r="102" spans="1:15" s="3" customFormat="1" ht="19.5" customHeight="1">
      <c r="A102" s="13" t="s">
        <v>64</v>
      </c>
      <c r="B102" s="83" t="s">
        <v>154</v>
      </c>
      <c r="C102" s="18">
        <v>21</v>
      </c>
      <c r="D102" s="18" t="s">
        <v>5</v>
      </c>
      <c r="E102" s="5">
        <v>91</v>
      </c>
      <c r="F102" s="6">
        <v>66</v>
      </c>
      <c r="G102" s="6">
        <v>14</v>
      </c>
      <c r="H102" s="9"/>
      <c r="I102" s="9">
        <f>SUM(E102:G102)</f>
        <v>171</v>
      </c>
      <c r="J102" s="6">
        <f>RANK(I102,$I$2:$I$200)</f>
        <v>31</v>
      </c>
      <c r="K102" s="33">
        <f>SUM(I102:I105)-MIN(I102:I105)</f>
        <v>515</v>
      </c>
      <c r="L102" s="6">
        <f>RANK(K102,$K$2:$K$200)</f>
        <v>6</v>
      </c>
      <c r="M102" s="15">
        <v>0</v>
      </c>
      <c r="N102" s="16">
        <v>0</v>
      </c>
      <c r="O102" s="9">
        <v>6</v>
      </c>
    </row>
    <row r="103" spans="1:15" s="2" customFormat="1" ht="19.5" customHeight="1">
      <c r="A103" s="80" t="s">
        <v>153</v>
      </c>
      <c r="B103" s="82" t="s">
        <v>155</v>
      </c>
      <c r="C103" s="57">
        <v>21</v>
      </c>
      <c r="D103" s="57" t="s">
        <v>6</v>
      </c>
      <c r="E103" s="69">
        <v>92</v>
      </c>
      <c r="F103" s="69">
        <v>62</v>
      </c>
      <c r="G103" s="69">
        <v>12</v>
      </c>
      <c r="H103" s="69"/>
      <c r="I103" s="69">
        <f>SUM(E103:G103)</f>
        <v>166</v>
      </c>
      <c r="J103" s="69">
        <f>RANK(I103,$I$2:$I$200)</f>
        <v>39</v>
      </c>
      <c r="K103" s="69"/>
      <c r="L103" s="69"/>
      <c r="M103" s="70"/>
      <c r="N103" s="71"/>
      <c r="O103" s="72"/>
    </row>
    <row r="104" spans="1:15" s="3" customFormat="1" ht="19.5" customHeight="1">
      <c r="A104" s="7"/>
      <c r="B104" s="87" t="s">
        <v>156</v>
      </c>
      <c r="C104" s="18">
        <v>21</v>
      </c>
      <c r="D104" s="18" t="s">
        <v>7</v>
      </c>
      <c r="E104" s="6">
        <v>94</v>
      </c>
      <c r="F104" s="6">
        <v>70</v>
      </c>
      <c r="G104" s="6">
        <v>14</v>
      </c>
      <c r="H104" s="6"/>
      <c r="I104" s="6">
        <f>SUM(E104:G104)</f>
        <v>178</v>
      </c>
      <c r="J104" s="6">
        <f>RANK(I104,$I$2:$I$200)</f>
        <v>22</v>
      </c>
      <c r="K104" s="6"/>
      <c r="L104" s="6"/>
      <c r="M104" s="15"/>
      <c r="N104" s="16"/>
      <c r="O104" s="9"/>
    </row>
    <row r="105" spans="1:15" s="2" customFormat="1" ht="19.5" customHeight="1" thickBot="1">
      <c r="A105" s="60"/>
      <c r="B105" s="91" t="s">
        <v>157</v>
      </c>
      <c r="C105" s="61">
        <v>21</v>
      </c>
      <c r="D105" s="61" t="s">
        <v>8</v>
      </c>
      <c r="E105" s="73">
        <v>75</v>
      </c>
      <c r="F105" s="73">
        <v>74</v>
      </c>
      <c r="G105" s="73">
        <v>14</v>
      </c>
      <c r="H105" s="73"/>
      <c r="I105" s="73">
        <f>SUM(E105:G105)</f>
        <v>163</v>
      </c>
      <c r="J105" s="73">
        <f>RANK(I105,$I$2:$I$200)</f>
        <v>49</v>
      </c>
      <c r="K105" s="73"/>
      <c r="L105" s="73"/>
      <c r="M105" s="74"/>
      <c r="N105" s="75"/>
      <c r="O105" s="76"/>
    </row>
    <row r="106" spans="1:15" s="3" customFormat="1" ht="19.5" customHeight="1" thickBot="1">
      <c r="A106" s="19"/>
      <c r="B106" s="19"/>
      <c r="C106" s="19"/>
      <c r="D106" s="19"/>
      <c r="E106" s="11"/>
      <c r="F106" s="11"/>
      <c r="G106" s="11"/>
      <c r="H106" s="11"/>
      <c r="I106" s="11"/>
      <c r="J106" s="12"/>
      <c r="K106" s="11"/>
      <c r="L106" s="12"/>
      <c r="M106" s="21"/>
      <c r="N106" s="22"/>
      <c r="O106" s="12"/>
    </row>
    <row r="107" spans="1:15" s="2" customFormat="1" ht="19.5" customHeight="1">
      <c r="A107" s="13" t="s">
        <v>69</v>
      </c>
      <c r="B107" s="83" t="s">
        <v>73</v>
      </c>
      <c r="C107" s="18">
        <v>22</v>
      </c>
      <c r="D107" s="18" t="s">
        <v>5</v>
      </c>
      <c r="E107" s="5">
        <v>95</v>
      </c>
      <c r="F107" s="6">
        <v>80</v>
      </c>
      <c r="G107" s="6">
        <v>18</v>
      </c>
      <c r="H107" s="9"/>
      <c r="I107" s="9">
        <f>SUM(E107:G107)</f>
        <v>193</v>
      </c>
      <c r="J107" s="6">
        <f>RANK(I107,$I$2:$I$200)</f>
        <v>5</v>
      </c>
      <c r="K107" s="33">
        <f>SUM(I107:I110)-MIN(I107:I110)</f>
        <v>579</v>
      </c>
      <c r="L107" s="6">
        <f>RANK(K107,$K$2:$K$200)</f>
        <v>1</v>
      </c>
      <c r="M107" s="15">
        <v>0</v>
      </c>
      <c r="N107" s="16">
        <v>0</v>
      </c>
      <c r="O107" s="9">
        <v>1</v>
      </c>
    </row>
    <row r="108" spans="1:15" s="3" customFormat="1" ht="19.5" customHeight="1">
      <c r="A108" s="80" t="s">
        <v>72</v>
      </c>
      <c r="B108" s="82" t="s">
        <v>74</v>
      </c>
      <c r="C108" s="57">
        <v>22</v>
      </c>
      <c r="D108" s="57" t="s">
        <v>6</v>
      </c>
      <c r="E108" s="69">
        <v>98</v>
      </c>
      <c r="F108" s="69">
        <v>76</v>
      </c>
      <c r="G108" s="69">
        <v>20</v>
      </c>
      <c r="H108" s="69"/>
      <c r="I108" s="69">
        <f>SUM(E108:G108)</f>
        <v>194</v>
      </c>
      <c r="J108" s="69">
        <f>RANK(I108,$I$2:$I$200)</f>
        <v>2</v>
      </c>
      <c r="K108" s="69"/>
      <c r="L108" s="69"/>
      <c r="M108" s="70"/>
      <c r="N108" s="71"/>
      <c r="O108" s="72"/>
    </row>
    <row r="109" spans="1:15" s="2" customFormat="1" ht="19.5" customHeight="1">
      <c r="A109" s="7"/>
      <c r="B109" s="87" t="s">
        <v>76</v>
      </c>
      <c r="C109" s="18">
        <v>22</v>
      </c>
      <c r="D109" s="18" t="s">
        <v>7</v>
      </c>
      <c r="E109" s="6">
        <v>98</v>
      </c>
      <c r="F109" s="6">
        <v>78</v>
      </c>
      <c r="G109" s="6">
        <v>14</v>
      </c>
      <c r="H109" s="6"/>
      <c r="I109" s="6">
        <f>SUM(E109:G109)</f>
        <v>190</v>
      </c>
      <c r="J109" s="6">
        <f>RANK(I109,$I$2:$I$200)</f>
        <v>8</v>
      </c>
      <c r="K109" s="6"/>
      <c r="L109" s="6"/>
      <c r="M109" s="15"/>
      <c r="N109" s="16"/>
      <c r="O109" s="9"/>
    </row>
    <row r="110" spans="1:15" s="3" customFormat="1" ht="19.5" customHeight="1" thickBot="1">
      <c r="A110" s="60"/>
      <c r="B110" s="91" t="s">
        <v>75</v>
      </c>
      <c r="C110" s="61">
        <v>22</v>
      </c>
      <c r="D110" s="61" t="s">
        <v>8</v>
      </c>
      <c r="E110" s="73">
        <v>96</v>
      </c>
      <c r="F110" s="73">
        <v>80</v>
      </c>
      <c r="G110" s="73">
        <v>16</v>
      </c>
      <c r="H110" s="73"/>
      <c r="I110" s="73">
        <f>SUM(E110:G110)</f>
        <v>192</v>
      </c>
      <c r="J110" s="73">
        <f>RANK(I110,$I$2:$I$200)</f>
        <v>6</v>
      </c>
      <c r="K110" s="73"/>
      <c r="L110" s="73"/>
      <c r="M110" s="74"/>
      <c r="N110" s="75"/>
      <c r="O110" s="76"/>
    </row>
    <row r="111" spans="1:15" s="2" customFormat="1" ht="19.5" customHeight="1" thickBot="1">
      <c r="A111" s="10"/>
      <c r="B111" s="10"/>
      <c r="C111" s="19"/>
      <c r="D111" s="19"/>
      <c r="E111" s="11"/>
      <c r="F111" s="11"/>
      <c r="G111" s="11"/>
      <c r="H111" s="11"/>
      <c r="I111" s="11"/>
      <c r="J111" s="12"/>
      <c r="K111" s="11"/>
      <c r="L111" s="12"/>
      <c r="M111" s="21"/>
      <c r="N111" s="22"/>
      <c r="O111" s="12"/>
    </row>
    <row r="112" spans="1:15" s="3" customFormat="1" ht="19.5" customHeight="1">
      <c r="A112" s="13" t="s">
        <v>32</v>
      </c>
      <c r="B112" s="83" t="s">
        <v>83</v>
      </c>
      <c r="C112" s="18">
        <v>23</v>
      </c>
      <c r="D112" s="18" t="s">
        <v>5</v>
      </c>
      <c r="E112" s="5">
        <v>69</v>
      </c>
      <c r="F112" s="6">
        <v>68</v>
      </c>
      <c r="G112" s="6">
        <v>10</v>
      </c>
      <c r="H112" s="9"/>
      <c r="I112" s="9">
        <f>SUM(E112:G112)</f>
        <v>147</v>
      </c>
      <c r="J112" s="6">
        <f>RANK(I112,$I$2:$I$200)</f>
        <v>72</v>
      </c>
      <c r="K112" s="33">
        <f>SUM(I112:I115)-MIN(I112:I115)</f>
        <v>457</v>
      </c>
      <c r="L112" s="6">
        <f>RANK(K112,$K$2:$K$200)</f>
        <v>20</v>
      </c>
      <c r="M112" s="15">
        <v>0</v>
      </c>
      <c r="N112" s="16">
        <v>0</v>
      </c>
      <c r="O112" s="9">
        <v>20</v>
      </c>
    </row>
    <row r="113" spans="1:15" s="2" customFormat="1" ht="19.5" customHeight="1">
      <c r="A113" s="80" t="s">
        <v>82</v>
      </c>
      <c r="B113" s="82" t="s">
        <v>84</v>
      </c>
      <c r="C113" s="57">
        <v>23</v>
      </c>
      <c r="D113" s="57" t="s">
        <v>6</v>
      </c>
      <c r="E113" s="69">
        <v>86</v>
      </c>
      <c r="F113" s="69">
        <v>62</v>
      </c>
      <c r="G113" s="69">
        <v>16</v>
      </c>
      <c r="H113" s="69"/>
      <c r="I113" s="69">
        <f>SUM(E113:G113)</f>
        <v>164</v>
      </c>
      <c r="J113" s="69">
        <f>RANK(I113,$I$2:$I$200)</f>
        <v>47</v>
      </c>
      <c r="K113" s="69"/>
      <c r="L113" s="69"/>
      <c r="M113" s="70"/>
      <c r="N113" s="71"/>
      <c r="O113" s="72"/>
    </row>
    <row r="114" spans="1:15" s="3" customFormat="1" ht="19.5" customHeight="1">
      <c r="A114" s="7"/>
      <c r="B114" s="87" t="s">
        <v>85</v>
      </c>
      <c r="C114" s="18">
        <v>23</v>
      </c>
      <c r="D114" s="18" t="s">
        <v>7</v>
      </c>
      <c r="E114" s="6">
        <v>78</v>
      </c>
      <c r="F114" s="6">
        <v>56</v>
      </c>
      <c r="G114" s="6">
        <v>12</v>
      </c>
      <c r="H114" s="6"/>
      <c r="I114" s="6">
        <f>SUM(E114:G114)</f>
        <v>146</v>
      </c>
      <c r="J114" s="6">
        <f>RANK(I114,$I$2:$I$200)</f>
        <v>73</v>
      </c>
      <c r="K114" s="6"/>
      <c r="L114" s="6"/>
      <c r="M114" s="15"/>
      <c r="N114" s="16"/>
      <c r="O114" s="9"/>
    </row>
    <row r="115" spans="1:15" s="2" customFormat="1" ht="19.5" customHeight="1" thickBot="1">
      <c r="A115" s="60"/>
      <c r="B115" s="91" t="s">
        <v>86</v>
      </c>
      <c r="C115" s="61">
        <v>23</v>
      </c>
      <c r="D115" s="61" t="s">
        <v>8</v>
      </c>
      <c r="E115" s="73">
        <v>67</v>
      </c>
      <c r="F115" s="73">
        <v>56</v>
      </c>
      <c r="G115" s="73">
        <v>14</v>
      </c>
      <c r="H115" s="73"/>
      <c r="I115" s="73">
        <f>SUM(E115:G115)</f>
        <v>137</v>
      </c>
      <c r="J115" s="73">
        <f>RANK(I115,$I$2:$I$200)</f>
        <v>78</v>
      </c>
      <c r="K115" s="73"/>
      <c r="L115" s="73"/>
      <c r="M115" s="74"/>
      <c r="N115" s="75"/>
      <c r="O115" s="76"/>
    </row>
    <row r="116" spans="1:15" s="3" customFormat="1" ht="19.5" customHeight="1" thickBot="1">
      <c r="A116" s="19"/>
      <c r="B116" s="19"/>
      <c r="C116" s="19"/>
      <c r="D116" s="19"/>
      <c r="E116" s="11"/>
      <c r="F116" s="11"/>
      <c r="G116" s="11"/>
      <c r="H116" s="11"/>
      <c r="I116" s="11"/>
      <c r="J116" s="12"/>
      <c r="K116" s="11"/>
      <c r="L116" s="12"/>
      <c r="M116" s="21"/>
      <c r="N116" s="22"/>
      <c r="O116" s="12"/>
    </row>
    <row r="117" spans="1:15" s="2" customFormat="1" ht="19.5" customHeight="1">
      <c r="A117" s="13" t="s">
        <v>70</v>
      </c>
      <c r="B117" s="83" t="s">
        <v>182</v>
      </c>
      <c r="C117" s="18">
        <v>24</v>
      </c>
      <c r="D117" s="18" t="s">
        <v>5</v>
      </c>
      <c r="E117" s="5">
        <v>97</v>
      </c>
      <c r="F117" s="6">
        <v>52</v>
      </c>
      <c r="G117" s="6">
        <v>16</v>
      </c>
      <c r="H117" s="9"/>
      <c r="I117" s="9">
        <f>SUM(E117:G117)</f>
        <v>165</v>
      </c>
      <c r="J117" s="6">
        <f>RANK(I117,$I$2:$I$200)</f>
        <v>43</v>
      </c>
      <c r="K117" s="33">
        <f>SUM(I117:I120)-MIN(I117:I120)</f>
        <v>487</v>
      </c>
      <c r="L117" s="6">
        <f>RANK(K117,$K$2:$K$200)</f>
        <v>17</v>
      </c>
      <c r="M117" s="15">
        <v>0</v>
      </c>
      <c r="N117" s="16">
        <v>0</v>
      </c>
      <c r="O117" s="9">
        <v>17</v>
      </c>
    </row>
    <row r="118" spans="1:15" s="3" customFormat="1" ht="19.5" customHeight="1">
      <c r="A118" s="80" t="s">
        <v>181</v>
      </c>
      <c r="B118" s="82" t="s">
        <v>183</v>
      </c>
      <c r="C118" s="57">
        <v>24</v>
      </c>
      <c r="D118" s="57" t="s">
        <v>6</v>
      </c>
      <c r="E118" s="69">
        <v>90</v>
      </c>
      <c r="F118" s="69">
        <v>62</v>
      </c>
      <c r="G118" s="69">
        <v>14</v>
      </c>
      <c r="H118" s="69"/>
      <c r="I118" s="69">
        <f>SUM(E118:G118)</f>
        <v>166</v>
      </c>
      <c r="J118" s="69">
        <f>RANK(I118,$I$2:$I$200)</f>
        <v>39</v>
      </c>
      <c r="K118" s="69"/>
      <c r="L118" s="69"/>
      <c r="M118" s="70"/>
      <c r="N118" s="71"/>
      <c r="O118" s="72"/>
    </row>
    <row r="119" spans="1:15" s="2" customFormat="1" ht="19.5" customHeight="1">
      <c r="A119" s="7"/>
      <c r="B119" s="87" t="s">
        <v>184</v>
      </c>
      <c r="C119" s="18">
        <v>24</v>
      </c>
      <c r="D119" s="18" t="s">
        <v>7</v>
      </c>
      <c r="E119" s="6">
        <v>82</v>
      </c>
      <c r="F119" s="6">
        <v>62</v>
      </c>
      <c r="G119" s="6">
        <v>12</v>
      </c>
      <c r="H119" s="6"/>
      <c r="I119" s="6">
        <f>SUM(E119:G119)</f>
        <v>156</v>
      </c>
      <c r="J119" s="6">
        <f>RANK(I119,$I$2:$I$200)</f>
        <v>58</v>
      </c>
      <c r="K119" s="6"/>
      <c r="L119" s="6"/>
      <c r="M119" s="15"/>
      <c r="N119" s="16"/>
      <c r="O119" s="9"/>
    </row>
    <row r="120" spans="1:15" s="3" customFormat="1" ht="19.5" customHeight="1" thickBot="1">
      <c r="A120" s="60"/>
      <c r="B120" s="91" t="s">
        <v>185</v>
      </c>
      <c r="C120" s="61">
        <v>24</v>
      </c>
      <c r="D120" s="61" t="s">
        <v>8</v>
      </c>
      <c r="E120" s="73">
        <v>87</v>
      </c>
      <c r="F120" s="73">
        <v>58</v>
      </c>
      <c r="G120" s="73">
        <v>8</v>
      </c>
      <c r="H120" s="73"/>
      <c r="I120" s="73">
        <f>SUM(E120:G120)</f>
        <v>153</v>
      </c>
      <c r="J120" s="73">
        <f>RANK(I120,$I$2:$I$200)</f>
        <v>67</v>
      </c>
      <c r="K120" s="73"/>
      <c r="L120" s="73"/>
      <c r="M120" s="74"/>
      <c r="N120" s="75"/>
      <c r="O120" s="76"/>
    </row>
    <row r="121" spans="1:15" s="3" customFormat="1" ht="19.5" customHeight="1" thickBot="1">
      <c r="A121" s="19"/>
      <c r="B121" s="19"/>
      <c r="C121" s="19"/>
      <c r="D121" s="19"/>
      <c r="E121" s="11"/>
      <c r="F121" s="11"/>
      <c r="G121" s="11"/>
      <c r="H121" s="11"/>
      <c r="I121" s="11"/>
      <c r="J121" s="12"/>
      <c r="K121" s="11"/>
      <c r="L121" s="12"/>
      <c r="M121" s="21"/>
      <c r="N121" s="22"/>
      <c r="O121" s="12"/>
    </row>
    <row r="122" spans="1:15" s="2" customFormat="1" ht="19.5" customHeight="1">
      <c r="A122" s="13" t="s">
        <v>65</v>
      </c>
      <c r="B122" s="83" t="s">
        <v>78</v>
      </c>
      <c r="C122" s="18">
        <v>25</v>
      </c>
      <c r="D122" s="18" t="s">
        <v>5</v>
      </c>
      <c r="E122" s="5">
        <v>75</v>
      </c>
      <c r="F122" s="6">
        <v>50</v>
      </c>
      <c r="G122" s="6">
        <v>10</v>
      </c>
      <c r="H122" s="9"/>
      <c r="I122" s="9">
        <f>SUM(E122:G122)</f>
        <v>135</v>
      </c>
      <c r="J122" s="6">
        <f>RANK(I122,$I$2:$I$200)</f>
        <v>80</v>
      </c>
      <c r="K122" s="33">
        <f>SUM(I122:I125)-MIN(I122:I125)</f>
        <v>476</v>
      </c>
      <c r="L122" s="6">
        <f>RANK(K122,$K$2:$K$200)</f>
        <v>18</v>
      </c>
      <c r="M122" s="15">
        <v>0</v>
      </c>
      <c r="N122" s="16">
        <v>0</v>
      </c>
      <c r="O122" s="9">
        <v>18</v>
      </c>
    </row>
    <row r="123" spans="1:15" s="3" customFormat="1" ht="19.5" customHeight="1">
      <c r="A123" s="80" t="s">
        <v>77</v>
      </c>
      <c r="B123" s="82" t="s">
        <v>79</v>
      </c>
      <c r="C123" s="57">
        <v>25</v>
      </c>
      <c r="D123" s="57" t="s">
        <v>6</v>
      </c>
      <c r="E123" s="69">
        <v>76</v>
      </c>
      <c r="F123" s="69">
        <v>64</v>
      </c>
      <c r="G123" s="69">
        <v>16</v>
      </c>
      <c r="H123" s="69"/>
      <c r="I123" s="69">
        <f>SUM(E123:G123)</f>
        <v>156</v>
      </c>
      <c r="J123" s="69">
        <f>RANK(I123,$I$2:$I$200)</f>
        <v>58</v>
      </c>
      <c r="K123" s="69"/>
      <c r="L123" s="69"/>
      <c r="M123" s="70"/>
      <c r="N123" s="71"/>
      <c r="O123" s="72"/>
    </row>
    <row r="124" spans="1:15" s="2" customFormat="1" ht="19.5" customHeight="1">
      <c r="A124" s="7"/>
      <c r="B124" s="87" t="s">
        <v>80</v>
      </c>
      <c r="C124" s="18">
        <v>25</v>
      </c>
      <c r="D124" s="18" t="s">
        <v>7</v>
      </c>
      <c r="E124" s="6">
        <v>91</v>
      </c>
      <c r="F124" s="6">
        <v>76</v>
      </c>
      <c r="G124" s="6">
        <v>18</v>
      </c>
      <c r="H124" s="6"/>
      <c r="I124" s="6">
        <f>SUM(E124:G124)</f>
        <v>185</v>
      </c>
      <c r="J124" s="6">
        <f>RANK(I124,$I$2:$I$200)</f>
        <v>13</v>
      </c>
      <c r="K124" s="6"/>
      <c r="L124" s="6"/>
      <c r="M124" s="15"/>
      <c r="N124" s="16"/>
      <c r="O124" s="9"/>
    </row>
    <row r="125" spans="1:15" s="3" customFormat="1" ht="19.5" customHeight="1" thickBot="1">
      <c r="A125" s="60"/>
      <c r="B125" s="91" t="s">
        <v>81</v>
      </c>
      <c r="C125" s="61">
        <v>25</v>
      </c>
      <c r="D125" s="61" t="s">
        <v>8</v>
      </c>
      <c r="E125" s="73">
        <v>65</v>
      </c>
      <c r="F125" s="73">
        <v>50</v>
      </c>
      <c r="G125" s="73">
        <v>12</v>
      </c>
      <c r="H125" s="73"/>
      <c r="I125" s="73">
        <f>SUM(E125:G125)</f>
        <v>127</v>
      </c>
      <c r="J125" s="73">
        <f>RANK(I125,$I$2:$I$200)</f>
        <v>83</v>
      </c>
      <c r="K125" s="73"/>
      <c r="L125" s="73"/>
      <c r="M125" s="74"/>
      <c r="N125" s="75"/>
      <c r="O125" s="76"/>
    </row>
    <row r="126" spans="1:15" s="2" customFormat="1" ht="19.5" customHeight="1" thickBot="1">
      <c r="A126" s="19"/>
      <c r="B126" s="19"/>
      <c r="C126" s="19"/>
      <c r="D126" s="19"/>
      <c r="E126" s="11"/>
      <c r="F126" s="11"/>
      <c r="G126" s="11"/>
      <c r="H126" s="11"/>
      <c r="I126" s="11"/>
      <c r="J126" s="12"/>
      <c r="K126" s="11"/>
      <c r="L126" s="12"/>
      <c r="M126" s="21"/>
      <c r="N126" s="22"/>
      <c r="O126" s="12"/>
    </row>
    <row r="127" spans="1:15" s="2" customFormat="1" ht="19.5" customHeight="1">
      <c r="A127" s="13" t="s">
        <v>71</v>
      </c>
      <c r="B127" s="83" t="s">
        <v>113</v>
      </c>
      <c r="C127" s="18">
        <v>26</v>
      </c>
      <c r="D127" s="18" t="s">
        <v>5</v>
      </c>
      <c r="E127" s="5">
        <v>92</v>
      </c>
      <c r="F127" s="6">
        <v>72</v>
      </c>
      <c r="G127" s="6">
        <v>14</v>
      </c>
      <c r="H127" s="9"/>
      <c r="I127" s="9">
        <f>SUM(E127:G127)</f>
        <v>178</v>
      </c>
      <c r="J127" s="6">
        <f>RANK(I127,$I$2:$I$200)</f>
        <v>22</v>
      </c>
      <c r="K127" s="33">
        <f>SUM(I127:I130)-MIN(I127:I130)</f>
        <v>558</v>
      </c>
      <c r="L127" s="6">
        <f>RANK(K127,$K$2:$K$200)</f>
        <v>3</v>
      </c>
      <c r="M127" s="15">
        <v>0</v>
      </c>
      <c r="N127" s="16">
        <v>0</v>
      </c>
      <c r="O127" s="9">
        <v>3</v>
      </c>
    </row>
    <row r="128" spans="1:15" s="2" customFormat="1" ht="19.5" customHeight="1">
      <c r="A128" s="80" t="s">
        <v>112</v>
      </c>
      <c r="B128" s="82" t="s">
        <v>114</v>
      </c>
      <c r="C128" s="57">
        <v>26</v>
      </c>
      <c r="D128" s="57" t="s">
        <v>6</v>
      </c>
      <c r="E128" s="69">
        <v>97</v>
      </c>
      <c r="F128" s="69">
        <v>78</v>
      </c>
      <c r="G128" s="69">
        <v>14</v>
      </c>
      <c r="H128" s="69"/>
      <c r="I128" s="69">
        <f>SUM(E128:G128)</f>
        <v>189</v>
      </c>
      <c r="J128" s="69">
        <f>RANK(I128,$I$2:$I$200)</f>
        <v>9</v>
      </c>
      <c r="K128" s="69"/>
      <c r="L128" s="69"/>
      <c r="M128" s="70"/>
      <c r="N128" s="71"/>
      <c r="O128" s="72"/>
    </row>
    <row r="129" spans="1:15" s="2" customFormat="1" ht="19.5" customHeight="1">
      <c r="A129" s="7"/>
      <c r="B129" s="87" t="s">
        <v>115</v>
      </c>
      <c r="C129" s="18">
        <v>26</v>
      </c>
      <c r="D129" s="18" t="s">
        <v>7</v>
      </c>
      <c r="E129" s="6">
        <v>99</v>
      </c>
      <c r="F129" s="6">
        <v>80</v>
      </c>
      <c r="G129" s="6">
        <v>12</v>
      </c>
      <c r="H129" s="6"/>
      <c r="I129" s="6">
        <f>SUM(E129:G129)</f>
        <v>191</v>
      </c>
      <c r="J129" s="6">
        <f>RANK(I129,$I$2:$I$200)</f>
        <v>7</v>
      </c>
      <c r="K129" s="6"/>
      <c r="L129" s="6"/>
      <c r="M129" s="15"/>
      <c r="N129" s="16"/>
      <c r="O129" s="9"/>
    </row>
    <row r="130" spans="1:15" s="3" customFormat="1" ht="19.5" customHeight="1" thickBot="1">
      <c r="A130" s="60"/>
      <c r="B130" s="91" t="s">
        <v>116</v>
      </c>
      <c r="C130" s="61">
        <v>26</v>
      </c>
      <c r="D130" s="61" t="s">
        <v>8</v>
      </c>
      <c r="E130" s="73">
        <v>91</v>
      </c>
      <c r="F130" s="73">
        <v>66</v>
      </c>
      <c r="G130" s="73">
        <v>12</v>
      </c>
      <c r="H130" s="73"/>
      <c r="I130" s="73">
        <f>SUM(E130:G130)</f>
        <v>169</v>
      </c>
      <c r="J130" s="73">
        <f>RANK(I130,$I$2:$I$200)</f>
        <v>32</v>
      </c>
      <c r="K130" s="73"/>
      <c r="L130" s="73"/>
      <c r="M130" s="74"/>
      <c r="N130" s="75"/>
      <c r="O130" s="76"/>
    </row>
    <row r="131" spans="1:15" s="2" customFormat="1" ht="19.5" customHeight="1" thickBot="1">
      <c r="A131" s="19"/>
      <c r="B131" s="19"/>
      <c r="C131" s="19"/>
      <c r="D131" s="19"/>
      <c r="E131" s="11"/>
      <c r="F131" s="11"/>
      <c r="G131" s="11"/>
      <c r="H131" s="11"/>
      <c r="I131" s="11"/>
      <c r="J131" s="12"/>
      <c r="K131" s="11"/>
      <c r="L131" s="12"/>
      <c r="M131" s="21"/>
      <c r="N131" s="22"/>
      <c r="O131" s="12"/>
    </row>
    <row r="132" spans="1:15" s="3" customFormat="1" ht="19.5" customHeight="1">
      <c r="A132" s="13" t="s">
        <v>35</v>
      </c>
      <c r="B132" s="83" t="s">
        <v>118</v>
      </c>
      <c r="C132" s="18">
        <v>27</v>
      </c>
      <c r="D132" s="18" t="s">
        <v>5</v>
      </c>
      <c r="E132" s="5">
        <v>88</v>
      </c>
      <c r="F132" s="6">
        <v>64</v>
      </c>
      <c r="G132" s="6">
        <v>14</v>
      </c>
      <c r="H132" s="9"/>
      <c r="I132" s="9">
        <f>SUM(E132:G132)</f>
        <v>166</v>
      </c>
      <c r="J132" s="6">
        <f>RANK(I132,$I$2:$I$200)</f>
        <v>39</v>
      </c>
      <c r="K132" s="33">
        <f>SUM(I132:I135)-MIN(I132:I135)</f>
        <v>527</v>
      </c>
      <c r="L132" s="6">
        <f>RANK(K132,$K$2:$K$200)</f>
        <v>4</v>
      </c>
      <c r="M132" s="15">
        <v>0</v>
      </c>
      <c r="N132" s="16">
        <v>0</v>
      </c>
      <c r="O132" s="9">
        <v>4</v>
      </c>
    </row>
    <row r="133" spans="1:15" s="2" customFormat="1" ht="19.5" customHeight="1">
      <c r="A133" s="80" t="s">
        <v>117</v>
      </c>
      <c r="B133" s="82" t="s">
        <v>119</v>
      </c>
      <c r="C133" s="57">
        <v>27</v>
      </c>
      <c r="D133" s="57" t="s">
        <v>6</v>
      </c>
      <c r="E133" s="69">
        <v>94</v>
      </c>
      <c r="F133" s="69">
        <v>68</v>
      </c>
      <c r="G133" s="69">
        <v>16</v>
      </c>
      <c r="H133" s="69"/>
      <c r="I133" s="69">
        <f>SUM(E133:G133)</f>
        <v>178</v>
      </c>
      <c r="J133" s="69">
        <f>RANK(I133,$I$2:$I$200)</f>
        <v>22</v>
      </c>
      <c r="K133" s="69"/>
      <c r="L133" s="69"/>
      <c r="M133" s="70"/>
      <c r="N133" s="71"/>
      <c r="O133" s="72"/>
    </row>
    <row r="134" spans="1:15" s="3" customFormat="1" ht="19.5" customHeight="1">
      <c r="A134" s="7"/>
      <c r="B134" s="87" t="s">
        <v>120</v>
      </c>
      <c r="C134" s="18">
        <v>27</v>
      </c>
      <c r="D134" s="18" t="s">
        <v>7</v>
      </c>
      <c r="E134" s="6">
        <v>97</v>
      </c>
      <c r="F134" s="6">
        <v>68</v>
      </c>
      <c r="G134" s="6">
        <v>18</v>
      </c>
      <c r="H134" s="6"/>
      <c r="I134" s="6">
        <f>SUM(E134:G134)</f>
        <v>183</v>
      </c>
      <c r="J134" s="6">
        <f>RANK(I134,$I$2:$I$200)</f>
        <v>16</v>
      </c>
      <c r="K134" s="6"/>
      <c r="L134" s="6"/>
      <c r="M134" s="15"/>
      <c r="N134" s="16"/>
      <c r="O134" s="9"/>
    </row>
    <row r="135" spans="1:15" s="2" customFormat="1" ht="19.5" customHeight="1" thickBot="1">
      <c r="A135" s="60"/>
      <c r="B135" s="91" t="s">
        <v>121</v>
      </c>
      <c r="C135" s="61">
        <v>27</v>
      </c>
      <c r="D135" s="61" t="s">
        <v>8</v>
      </c>
      <c r="E135" s="73">
        <v>84</v>
      </c>
      <c r="F135" s="73">
        <v>58</v>
      </c>
      <c r="G135" s="73">
        <v>10</v>
      </c>
      <c r="H135" s="73"/>
      <c r="I135" s="73">
        <f>SUM(E135:G135)</f>
        <v>152</v>
      </c>
      <c r="J135" s="73">
        <f>RANK(I135,$I$2:$I$200)</f>
        <v>69</v>
      </c>
      <c r="K135" s="73"/>
      <c r="L135" s="73"/>
      <c r="M135" s="74"/>
      <c r="N135" s="75"/>
      <c r="O135" s="76"/>
    </row>
    <row r="136" spans="1:15" s="3" customFormat="1" ht="19.5" customHeight="1" thickBot="1">
      <c r="A136" s="19"/>
      <c r="B136" s="19"/>
      <c r="C136" s="19"/>
      <c r="D136" s="19"/>
      <c r="E136" s="11"/>
      <c r="F136" s="11"/>
      <c r="G136" s="11"/>
      <c r="H136" s="11"/>
      <c r="I136" s="11"/>
      <c r="J136" s="12"/>
      <c r="K136" s="11"/>
      <c r="L136" s="12"/>
      <c r="M136" s="21"/>
      <c r="N136" s="22"/>
      <c r="O136" s="12"/>
    </row>
    <row r="137" spans="1:15" s="3" customFormat="1" ht="19.5" customHeight="1">
      <c r="A137" s="13" t="s">
        <v>36</v>
      </c>
      <c r="B137" s="83" t="s">
        <v>140</v>
      </c>
      <c r="C137" s="18">
        <v>28</v>
      </c>
      <c r="D137" s="18" t="s">
        <v>5</v>
      </c>
      <c r="E137" s="5">
        <v>84</v>
      </c>
      <c r="F137" s="6">
        <v>64</v>
      </c>
      <c r="G137" s="6">
        <v>8</v>
      </c>
      <c r="H137" s="9"/>
      <c r="I137" s="9">
        <f>SUM(E137:G137)</f>
        <v>156</v>
      </c>
      <c r="J137" s="6">
        <f>RANK(I137,$I$2:$I$200)</f>
        <v>58</v>
      </c>
      <c r="K137" s="33">
        <f>SUM(I137:I140)-MIN(I137:I140)</f>
        <v>489</v>
      </c>
      <c r="L137" s="6">
        <f>RANK(K137,$K$2:$K$200)</f>
        <v>16</v>
      </c>
      <c r="M137" s="15">
        <v>0</v>
      </c>
      <c r="N137" s="16">
        <v>0</v>
      </c>
      <c r="O137" s="9">
        <v>16</v>
      </c>
    </row>
    <row r="138" spans="1:15" s="2" customFormat="1" ht="19.5" customHeight="1">
      <c r="A138" s="80" t="s">
        <v>40</v>
      </c>
      <c r="B138" s="82" t="s">
        <v>141</v>
      </c>
      <c r="C138" s="57">
        <v>28</v>
      </c>
      <c r="D138" s="57" t="s">
        <v>6</v>
      </c>
      <c r="E138" s="69">
        <v>90</v>
      </c>
      <c r="F138" s="69">
        <v>76</v>
      </c>
      <c r="G138" s="69">
        <v>12</v>
      </c>
      <c r="H138" s="69"/>
      <c r="I138" s="69">
        <f>SUM(E138:G138)</f>
        <v>178</v>
      </c>
      <c r="J138" s="69">
        <f>RANK(I138,$I$2:$I$200)</f>
        <v>22</v>
      </c>
      <c r="K138" s="69"/>
      <c r="L138" s="69"/>
      <c r="M138" s="70"/>
      <c r="N138" s="71"/>
      <c r="O138" s="72"/>
    </row>
    <row r="139" spans="1:15" s="3" customFormat="1" ht="19.5" customHeight="1">
      <c r="A139" s="7"/>
      <c r="B139" s="87" t="s">
        <v>142</v>
      </c>
      <c r="C139" s="18">
        <v>28</v>
      </c>
      <c r="D139" s="18" t="s">
        <v>7</v>
      </c>
      <c r="E139" s="6">
        <v>82</v>
      </c>
      <c r="F139" s="6">
        <v>66</v>
      </c>
      <c r="G139" s="6">
        <v>6</v>
      </c>
      <c r="H139" s="6"/>
      <c r="I139" s="6">
        <f>SUM(E139:G139)</f>
        <v>154</v>
      </c>
      <c r="J139" s="6">
        <f>RANK(I139,$I$2:$I$200)</f>
        <v>63</v>
      </c>
      <c r="K139" s="6"/>
      <c r="L139" s="6"/>
      <c r="M139" s="15"/>
      <c r="N139" s="16"/>
      <c r="O139" s="9"/>
    </row>
    <row r="140" spans="1:15" s="2" customFormat="1" ht="19.5" customHeight="1" thickBot="1">
      <c r="A140" s="60"/>
      <c r="B140" s="91" t="s">
        <v>143</v>
      </c>
      <c r="C140" s="61">
        <v>28</v>
      </c>
      <c r="D140" s="61" t="s">
        <v>8</v>
      </c>
      <c r="E140" s="73">
        <v>85</v>
      </c>
      <c r="F140" s="73">
        <v>54</v>
      </c>
      <c r="G140" s="73">
        <v>16</v>
      </c>
      <c r="H140" s="73"/>
      <c r="I140" s="73">
        <f>SUM(E140:G140)</f>
        <v>155</v>
      </c>
      <c r="J140" s="73">
        <f>RANK(I140,$I$2:$I$200)</f>
        <v>61</v>
      </c>
      <c r="K140" s="73"/>
      <c r="L140" s="73"/>
      <c r="M140" s="74"/>
      <c r="N140" s="75"/>
      <c r="O140" s="76"/>
    </row>
    <row r="141" spans="1:15" s="3" customFormat="1" ht="19.5" customHeight="1" thickBot="1">
      <c r="A141" s="19"/>
      <c r="B141" s="19"/>
      <c r="C141" s="19"/>
      <c r="D141" s="19"/>
      <c r="E141" s="11"/>
      <c r="F141" s="11"/>
      <c r="G141" s="11"/>
      <c r="H141" s="11"/>
      <c r="I141" s="11"/>
      <c r="J141" s="12"/>
      <c r="K141" s="11"/>
      <c r="L141" s="12"/>
      <c r="M141" s="21"/>
      <c r="N141" s="22"/>
      <c r="O141" s="12"/>
    </row>
    <row r="142" spans="1:15" s="2" customFormat="1" ht="19.5" customHeight="1">
      <c r="A142" s="13" t="s">
        <v>66</v>
      </c>
      <c r="B142" s="83" t="s">
        <v>95</v>
      </c>
      <c r="C142" s="18">
        <v>29</v>
      </c>
      <c r="D142" s="18" t="s">
        <v>5</v>
      </c>
      <c r="E142" s="5">
        <v>99</v>
      </c>
      <c r="F142" s="6">
        <v>70</v>
      </c>
      <c r="G142" s="6">
        <v>20</v>
      </c>
      <c r="H142" s="9"/>
      <c r="I142" s="9">
        <f>SUM(E142:G142)</f>
        <v>189</v>
      </c>
      <c r="J142" s="6">
        <f>RANK(I142,$I$2:$I$200)</f>
        <v>9</v>
      </c>
      <c r="K142" s="33">
        <f>SUM(I142:I145)-MIN(I142:I145)</f>
        <v>515</v>
      </c>
      <c r="L142" s="6">
        <f>RANK(K142,$K$2:$K$200)</f>
        <v>6</v>
      </c>
      <c r="M142" s="15">
        <v>0</v>
      </c>
      <c r="N142" s="16">
        <v>0</v>
      </c>
      <c r="O142" s="9">
        <v>7</v>
      </c>
    </row>
    <row r="143" spans="1:15" s="3" customFormat="1" ht="19.5" customHeight="1">
      <c r="A143" s="80" t="s">
        <v>93</v>
      </c>
      <c r="B143" s="82" t="s">
        <v>410</v>
      </c>
      <c r="C143" s="57">
        <v>29</v>
      </c>
      <c r="D143" s="57" t="s">
        <v>6</v>
      </c>
      <c r="E143" s="69">
        <v>99</v>
      </c>
      <c r="F143" s="69">
        <v>44</v>
      </c>
      <c r="G143" s="69">
        <v>14</v>
      </c>
      <c r="H143" s="69"/>
      <c r="I143" s="69">
        <f>SUM(E143:G143)</f>
        <v>157</v>
      </c>
      <c r="J143" s="69">
        <f>RANK(I143,$I$2:$I$200)</f>
        <v>56</v>
      </c>
      <c r="K143" s="69"/>
      <c r="L143" s="69"/>
      <c r="M143" s="70"/>
      <c r="N143" s="71"/>
      <c r="O143" s="72"/>
    </row>
    <row r="144" spans="1:15" s="2" customFormat="1" ht="19.5" customHeight="1">
      <c r="A144" s="7" t="s">
        <v>94</v>
      </c>
      <c r="B144" s="87" t="s">
        <v>411</v>
      </c>
      <c r="C144" s="18">
        <v>29</v>
      </c>
      <c r="D144" s="18" t="s">
        <v>7</v>
      </c>
      <c r="E144" s="6">
        <v>99</v>
      </c>
      <c r="F144" s="6">
        <v>54</v>
      </c>
      <c r="G144" s="6">
        <v>16</v>
      </c>
      <c r="H144" s="6"/>
      <c r="I144" s="6">
        <f>SUM(E144:G144)</f>
        <v>169</v>
      </c>
      <c r="J144" s="6">
        <f>RANK(I144,$I$2:$I$200)</f>
        <v>32</v>
      </c>
      <c r="K144" s="6"/>
      <c r="L144" s="6"/>
      <c r="M144" s="15"/>
      <c r="N144" s="16"/>
      <c r="O144" s="9"/>
    </row>
    <row r="145" spans="1:15" s="3" customFormat="1" ht="19.5" customHeight="1" thickBot="1">
      <c r="A145" s="60"/>
      <c r="B145" s="91" t="s">
        <v>96</v>
      </c>
      <c r="C145" s="61">
        <v>29</v>
      </c>
      <c r="D145" s="61" t="s">
        <v>8</v>
      </c>
      <c r="E145" s="73"/>
      <c r="F145" s="73"/>
      <c r="G145" s="73"/>
      <c r="H145" s="73"/>
      <c r="I145" s="73">
        <f>SUM(E145:G145)</f>
        <v>0</v>
      </c>
      <c r="J145" s="73">
        <f>RANK(I145,$I$2:$I$200)</f>
        <v>94</v>
      </c>
      <c r="K145" s="73"/>
      <c r="L145" s="73"/>
      <c r="M145" s="74"/>
      <c r="N145" s="75"/>
      <c r="O145" s="76"/>
    </row>
    <row r="146" spans="1:15" s="2" customFormat="1" ht="19.5" customHeight="1" thickBot="1">
      <c r="A146" s="19"/>
      <c r="B146" s="19"/>
      <c r="C146" s="19"/>
      <c r="D146" s="19"/>
      <c r="E146" s="11"/>
      <c r="F146" s="11"/>
      <c r="G146" s="11"/>
      <c r="H146" s="11"/>
      <c r="I146" s="11"/>
      <c r="J146" s="12"/>
      <c r="K146" s="11"/>
      <c r="L146" s="12"/>
      <c r="M146" s="21"/>
      <c r="N146" s="22"/>
      <c r="O146" s="12"/>
    </row>
    <row r="147" spans="1:15" s="3" customFormat="1" ht="19.5" customHeight="1">
      <c r="A147" s="13"/>
      <c r="B147" s="29"/>
      <c r="C147" s="18">
        <v>30</v>
      </c>
      <c r="D147" s="18" t="s">
        <v>5</v>
      </c>
      <c r="E147" s="5"/>
      <c r="F147" s="6"/>
      <c r="G147" s="6"/>
      <c r="H147" s="9"/>
      <c r="I147" s="9">
        <f>SUM(E147:G147)</f>
        <v>0</v>
      </c>
      <c r="J147" s="6">
        <f>RANK(I147,$I$2:$I$200)</f>
        <v>94</v>
      </c>
      <c r="K147" s="6">
        <f>SUM(I147:I150)</f>
        <v>0</v>
      </c>
      <c r="L147" s="6">
        <f>RANK(K147,$K$2:$K$200)</f>
        <v>28</v>
      </c>
      <c r="M147" s="15">
        <v>0</v>
      </c>
      <c r="N147" s="16">
        <f>K147-(K147*M147)</f>
        <v>0</v>
      </c>
      <c r="O147" s="9">
        <f>RANK(N147,$N$2:$N$200)</f>
        <v>7</v>
      </c>
    </row>
    <row r="148" spans="1:15" s="2" customFormat="1" ht="19.5" customHeight="1">
      <c r="A148" s="56"/>
      <c r="B148" s="57"/>
      <c r="C148" s="57">
        <v>30</v>
      </c>
      <c r="D148" s="57" t="s">
        <v>6</v>
      </c>
      <c r="E148" s="69"/>
      <c r="F148" s="69"/>
      <c r="G148" s="69"/>
      <c r="H148" s="69"/>
      <c r="I148" s="69">
        <f>SUM(E148:G148)</f>
        <v>0</v>
      </c>
      <c r="J148" s="69">
        <f>RANK(I148,$I$2:$I$200)</f>
        <v>94</v>
      </c>
      <c r="K148" s="69"/>
      <c r="L148" s="69"/>
      <c r="M148" s="70"/>
      <c r="N148" s="71"/>
      <c r="O148" s="72"/>
    </row>
    <row r="149" spans="1:15" s="3" customFormat="1" ht="19.5" customHeight="1">
      <c r="A149" s="7"/>
      <c r="B149" s="18"/>
      <c r="C149" s="18">
        <v>30</v>
      </c>
      <c r="D149" s="18" t="s">
        <v>7</v>
      </c>
      <c r="E149" s="6"/>
      <c r="F149" s="6"/>
      <c r="G149" s="6"/>
      <c r="H149" s="6"/>
      <c r="I149" s="6">
        <f>SUM(E149:G149)</f>
        <v>0</v>
      </c>
      <c r="J149" s="6">
        <f>RANK(I149,$I$2:$I$200)</f>
        <v>94</v>
      </c>
      <c r="K149" s="6"/>
      <c r="L149" s="6"/>
      <c r="M149" s="15"/>
      <c r="N149" s="16"/>
      <c r="O149" s="9"/>
    </row>
    <row r="150" spans="1:15" s="2" customFormat="1" ht="19.5" customHeight="1" thickBot="1">
      <c r="A150" s="60"/>
      <c r="B150" s="61"/>
      <c r="C150" s="61">
        <v>30</v>
      </c>
      <c r="D150" s="61" t="s">
        <v>8</v>
      </c>
      <c r="E150" s="73"/>
      <c r="F150" s="73"/>
      <c r="G150" s="73"/>
      <c r="H150" s="73"/>
      <c r="I150" s="73">
        <f>SUM(E150:G150)</f>
        <v>0</v>
      </c>
      <c r="J150" s="73">
        <f>RANK(I150,$I$2:$I$200)</f>
        <v>94</v>
      </c>
      <c r="K150" s="73"/>
      <c r="L150" s="73"/>
      <c r="M150" s="74"/>
      <c r="N150" s="75"/>
      <c r="O150" s="76"/>
    </row>
    <row r="151" spans="1:15" s="3" customFormat="1" ht="19.5" customHeight="1" thickBot="1">
      <c r="A151" s="19"/>
      <c r="B151" s="19"/>
      <c r="C151" s="19"/>
      <c r="D151" s="19"/>
      <c r="E151" s="11"/>
      <c r="F151" s="11"/>
      <c r="G151" s="11"/>
      <c r="H151" s="11"/>
      <c r="I151" s="11"/>
      <c r="J151" s="12"/>
      <c r="K151" s="11"/>
      <c r="L151" s="12"/>
      <c r="M151" s="21"/>
      <c r="N151" s="22"/>
      <c r="O151" s="12"/>
    </row>
    <row r="152" spans="1:15" s="3" customFormat="1" ht="19.5" customHeight="1">
      <c r="A152" s="13"/>
      <c r="B152" s="29"/>
      <c r="C152" s="18">
        <v>31</v>
      </c>
      <c r="D152" s="18" t="s">
        <v>5</v>
      </c>
      <c r="E152" s="5"/>
      <c r="F152" s="6"/>
      <c r="G152" s="6"/>
      <c r="H152" s="9"/>
      <c r="I152" s="9">
        <f>SUM(E152:G152)</f>
        <v>0</v>
      </c>
      <c r="J152" s="6">
        <f>RANK(I152,$I$2:$I$200)</f>
        <v>94</v>
      </c>
      <c r="K152" s="6">
        <f>SUM(I152:I155)</f>
        <v>0</v>
      </c>
      <c r="L152" s="6">
        <f>RANK(K152,$K$2:$K$200)</f>
        <v>28</v>
      </c>
      <c r="M152" s="15">
        <v>0</v>
      </c>
      <c r="N152" s="16">
        <f>K152-(K152*M152)</f>
        <v>0</v>
      </c>
      <c r="O152" s="9">
        <f>RANK(N152,$N$2:$N$200)</f>
        <v>7</v>
      </c>
    </row>
    <row r="153" spans="1:15" s="2" customFormat="1" ht="19.5" customHeight="1">
      <c r="A153" s="56"/>
      <c r="B153" s="57"/>
      <c r="C153" s="57">
        <v>31</v>
      </c>
      <c r="D153" s="57" t="s">
        <v>6</v>
      </c>
      <c r="E153" s="69"/>
      <c r="F153" s="69"/>
      <c r="G153" s="69"/>
      <c r="H153" s="69"/>
      <c r="I153" s="69">
        <f>SUM(E153:G153)</f>
        <v>0</v>
      </c>
      <c r="J153" s="69">
        <f>RANK(I153,$I$2:$I$200)</f>
        <v>94</v>
      </c>
      <c r="K153" s="69"/>
      <c r="L153" s="69"/>
      <c r="M153" s="70"/>
      <c r="N153" s="71"/>
      <c r="O153" s="72"/>
    </row>
    <row r="154" spans="1:15" s="3" customFormat="1" ht="19.5" customHeight="1">
      <c r="A154" s="7"/>
      <c r="B154" s="18"/>
      <c r="C154" s="18">
        <v>31</v>
      </c>
      <c r="D154" s="18" t="s">
        <v>7</v>
      </c>
      <c r="E154" s="6"/>
      <c r="F154" s="6"/>
      <c r="G154" s="6"/>
      <c r="H154" s="6"/>
      <c r="I154" s="6">
        <f>SUM(E154:G154)</f>
        <v>0</v>
      </c>
      <c r="J154" s="6">
        <f>RANK(I154,$I$2:$I$200)</f>
        <v>94</v>
      </c>
      <c r="K154" s="6"/>
      <c r="L154" s="6"/>
      <c r="M154" s="15"/>
      <c r="N154" s="16"/>
      <c r="O154" s="9"/>
    </row>
    <row r="155" spans="1:15" s="2" customFormat="1" ht="19.5" customHeight="1" thickBot="1">
      <c r="A155" s="60"/>
      <c r="B155" s="61"/>
      <c r="C155" s="61">
        <v>31</v>
      </c>
      <c r="D155" s="61" t="s">
        <v>8</v>
      </c>
      <c r="E155" s="73"/>
      <c r="F155" s="73"/>
      <c r="G155" s="73"/>
      <c r="H155" s="73"/>
      <c r="I155" s="73">
        <f>SUM(E155:G155)</f>
        <v>0</v>
      </c>
      <c r="J155" s="73">
        <f>RANK(I155,$I$2:$I$200)</f>
        <v>94</v>
      </c>
      <c r="K155" s="73"/>
      <c r="L155" s="73"/>
      <c r="M155" s="74"/>
      <c r="N155" s="75"/>
      <c r="O155" s="76"/>
    </row>
    <row r="156" spans="1:15" s="3" customFormat="1" ht="19.5" customHeight="1" thickBot="1">
      <c r="A156" s="19"/>
      <c r="B156" s="19"/>
      <c r="C156" s="19"/>
      <c r="D156" s="19"/>
      <c r="E156" s="11"/>
      <c r="F156" s="11"/>
      <c r="G156" s="11"/>
      <c r="H156" s="11"/>
      <c r="I156" s="11"/>
      <c r="J156" s="12"/>
      <c r="K156" s="11"/>
      <c r="L156" s="12"/>
      <c r="M156" s="21"/>
      <c r="N156" s="22"/>
      <c r="O156" s="12"/>
    </row>
    <row r="157" spans="1:15" s="3" customFormat="1" ht="19.5" customHeight="1">
      <c r="A157" s="13"/>
      <c r="B157" s="29"/>
      <c r="C157" s="18">
        <v>32</v>
      </c>
      <c r="D157" s="18" t="s">
        <v>5</v>
      </c>
      <c r="E157" s="5"/>
      <c r="F157" s="6"/>
      <c r="G157" s="6"/>
      <c r="H157" s="9"/>
      <c r="I157" s="9">
        <f>SUM(E157:G157)</f>
        <v>0</v>
      </c>
      <c r="J157" s="6">
        <f>RANK(I157,$I$2:$I$200)</f>
        <v>94</v>
      </c>
      <c r="K157" s="6">
        <f>SUM(I157:I160)</f>
        <v>0</v>
      </c>
      <c r="L157" s="6">
        <f>RANK(K157,$K$2:$K$200)</f>
        <v>28</v>
      </c>
      <c r="M157" s="15">
        <v>0</v>
      </c>
      <c r="N157" s="16">
        <f>K157-(K157*M157)</f>
        <v>0</v>
      </c>
      <c r="O157" s="9">
        <f>RANK(N157,$N$2:$N$200)</f>
        <v>7</v>
      </c>
    </row>
    <row r="158" spans="1:15" s="2" customFormat="1" ht="19.5" customHeight="1">
      <c r="A158" s="56"/>
      <c r="B158" s="57"/>
      <c r="C158" s="57">
        <v>32</v>
      </c>
      <c r="D158" s="57" t="s">
        <v>6</v>
      </c>
      <c r="E158" s="69"/>
      <c r="F158" s="69"/>
      <c r="G158" s="69"/>
      <c r="H158" s="69"/>
      <c r="I158" s="69">
        <f>SUM(E158:G158)</f>
        <v>0</v>
      </c>
      <c r="J158" s="69">
        <f>RANK(I158,$I$2:$I$200)</f>
        <v>94</v>
      </c>
      <c r="K158" s="69"/>
      <c r="L158" s="69"/>
      <c r="M158" s="70"/>
      <c r="N158" s="71"/>
      <c r="O158" s="72"/>
    </row>
    <row r="159" spans="1:15" s="3" customFormat="1" ht="19.5" customHeight="1">
      <c r="A159" s="7"/>
      <c r="B159" s="18"/>
      <c r="C159" s="18">
        <v>32</v>
      </c>
      <c r="D159" s="18" t="s">
        <v>7</v>
      </c>
      <c r="E159" s="6"/>
      <c r="F159" s="6"/>
      <c r="G159" s="6"/>
      <c r="H159" s="6"/>
      <c r="I159" s="6">
        <f>SUM(E159:G159)</f>
        <v>0</v>
      </c>
      <c r="J159" s="6">
        <f>RANK(I159,$I$2:$I$200)</f>
        <v>94</v>
      </c>
      <c r="K159" s="6"/>
      <c r="L159" s="6"/>
      <c r="M159" s="15"/>
      <c r="N159" s="16"/>
      <c r="O159" s="9"/>
    </row>
    <row r="160" spans="1:15" s="2" customFormat="1" ht="19.5" customHeight="1" thickBot="1">
      <c r="A160" s="60"/>
      <c r="B160" s="61"/>
      <c r="C160" s="61">
        <v>32</v>
      </c>
      <c r="D160" s="61" t="s">
        <v>8</v>
      </c>
      <c r="E160" s="73"/>
      <c r="F160" s="73"/>
      <c r="G160" s="73"/>
      <c r="H160" s="73"/>
      <c r="I160" s="73">
        <f>SUM(E160:G160)</f>
        <v>0</v>
      </c>
      <c r="J160" s="73">
        <f>RANK(I160,$I$2:$I$200)</f>
        <v>94</v>
      </c>
      <c r="K160" s="73"/>
      <c r="L160" s="73"/>
      <c r="M160" s="74"/>
      <c r="N160" s="75"/>
      <c r="O160" s="76"/>
    </row>
    <row r="161" spans="1:15" s="2" customFormat="1" ht="19.5" customHeight="1" thickBot="1">
      <c r="A161" s="19"/>
      <c r="B161" s="19"/>
      <c r="C161" s="19"/>
      <c r="D161" s="19"/>
      <c r="E161" s="11"/>
      <c r="F161" s="11"/>
      <c r="G161" s="11"/>
      <c r="H161" s="11"/>
      <c r="I161" s="11"/>
      <c r="J161" s="12"/>
      <c r="K161" s="11"/>
      <c r="L161" s="12"/>
      <c r="M161" s="21"/>
      <c r="N161" s="22"/>
      <c r="O161" s="12"/>
    </row>
    <row r="162" spans="1:15" s="2" customFormat="1" ht="19.5" customHeight="1">
      <c r="A162" s="13"/>
      <c r="B162" s="29"/>
      <c r="C162" s="18">
        <v>33</v>
      </c>
      <c r="D162" s="18" t="s">
        <v>5</v>
      </c>
      <c r="E162" s="5"/>
      <c r="F162" s="6"/>
      <c r="G162" s="6"/>
      <c r="H162" s="9"/>
      <c r="I162" s="9">
        <f>SUM(E162:G162)</f>
        <v>0</v>
      </c>
      <c r="J162" s="6">
        <f>RANK(I162,$I$2:$I$200)</f>
        <v>94</v>
      </c>
      <c r="K162" s="6">
        <f>SUM(I162:I165)</f>
        <v>0</v>
      </c>
      <c r="L162" s="6">
        <f>RANK(K162,$K$2:$K$200)</f>
        <v>28</v>
      </c>
      <c r="M162" s="15">
        <v>0</v>
      </c>
      <c r="N162" s="16">
        <f>K162-(K162*M162)</f>
        <v>0</v>
      </c>
      <c r="O162" s="9">
        <f>RANK(N162,$N$2:$N$200)</f>
        <v>7</v>
      </c>
    </row>
    <row r="163" spans="1:15" s="2" customFormat="1" ht="19.5" customHeight="1">
      <c r="A163" s="56"/>
      <c r="B163" s="57"/>
      <c r="C163" s="57">
        <v>33</v>
      </c>
      <c r="D163" s="57" t="s">
        <v>6</v>
      </c>
      <c r="E163" s="69"/>
      <c r="F163" s="69"/>
      <c r="G163" s="69"/>
      <c r="H163" s="69"/>
      <c r="I163" s="69">
        <f>SUM(E163:G163)</f>
        <v>0</v>
      </c>
      <c r="J163" s="69">
        <f>RANK(I163,$I$2:$I$200)</f>
        <v>94</v>
      </c>
      <c r="K163" s="69"/>
      <c r="L163" s="69"/>
      <c r="M163" s="70"/>
      <c r="N163" s="71"/>
      <c r="O163" s="72"/>
    </row>
    <row r="164" spans="1:15" s="3" customFormat="1" ht="19.5" customHeight="1">
      <c r="A164" s="7"/>
      <c r="B164" s="18"/>
      <c r="C164" s="18">
        <v>33</v>
      </c>
      <c r="D164" s="18" t="s">
        <v>7</v>
      </c>
      <c r="E164" s="6"/>
      <c r="F164" s="6"/>
      <c r="G164" s="6"/>
      <c r="H164" s="6"/>
      <c r="I164" s="6">
        <f>SUM(E164:G164)</f>
        <v>0</v>
      </c>
      <c r="J164" s="6">
        <f>RANK(I164,$I$2:$I$200)</f>
        <v>94</v>
      </c>
      <c r="K164" s="6"/>
      <c r="L164" s="6"/>
      <c r="M164" s="15"/>
      <c r="N164" s="16"/>
      <c r="O164" s="9"/>
    </row>
    <row r="165" spans="1:15" s="2" customFormat="1" ht="19.5" customHeight="1" thickBot="1">
      <c r="A165" s="60"/>
      <c r="B165" s="61"/>
      <c r="C165" s="61">
        <v>33</v>
      </c>
      <c r="D165" s="61" t="s">
        <v>8</v>
      </c>
      <c r="E165" s="73"/>
      <c r="F165" s="73"/>
      <c r="G165" s="73"/>
      <c r="H165" s="73"/>
      <c r="I165" s="73">
        <f>SUM(E165:G165)</f>
        <v>0</v>
      </c>
      <c r="J165" s="73">
        <f>RANK(I165,$I$2:$I$200)</f>
        <v>94</v>
      </c>
      <c r="K165" s="73"/>
      <c r="L165" s="73"/>
      <c r="M165" s="74"/>
      <c r="N165" s="75"/>
      <c r="O165" s="76"/>
    </row>
    <row r="166" spans="1:15" s="3" customFormat="1" ht="19.5" customHeight="1" thickBot="1">
      <c r="A166" s="19"/>
      <c r="B166" s="19"/>
      <c r="C166" s="19"/>
      <c r="D166" s="19"/>
      <c r="E166" s="11"/>
      <c r="F166" s="11"/>
      <c r="G166" s="11"/>
      <c r="H166" s="11"/>
      <c r="I166" s="11"/>
      <c r="J166" s="12"/>
      <c r="K166" s="11"/>
      <c r="L166" s="12"/>
      <c r="M166" s="21"/>
      <c r="N166" s="22"/>
      <c r="O166" s="12"/>
    </row>
    <row r="167" spans="1:15" s="3" customFormat="1" ht="19.5" customHeight="1">
      <c r="A167" s="13"/>
      <c r="B167" s="29"/>
      <c r="C167" s="18">
        <v>34</v>
      </c>
      <c r="D167" s="18" t="s">
        <v>5</v>
      </c>
      <c r="E167" s="5"/>
      <c r="F167" s="6"/>
      <c r="G167" s="6"/>
      <c r="H167" s="9"/>
      <c r="I167" s="9">
        <f>SUM(E167:G167)</f>
        <v>0</v>
      </c>
      <c r="J167" s="6">
        <f>RANK(I167,$I$2:$I$200)</f>
        <v>94</v>
      </c>
      <c r="K167" s="6">
        <f>SUM(I167:I170)</f>
        <v>0</v>
      </c>
      <c r="L167" s="6">
        <f>RANK(K167,$K$2:$K$200)</f>
        <v>28</v>
      </c>
      <c r="M167" s="15">
        <v>0</v>
      </c>
      <c r="N167" s="16">
        <f>K167-(K167*M167)</f>
        <v>0</v>
      </c>
      <c r="O167" s="9">
        <f>RANK(N167,$N$2:$N$200)</f>
        <v>7</v>
      </c>
    </row>
    <row r="168" spans="1:15" s="2" customFormat="1" ht="19.5" customHeight="1">
      <c r="A168" s="56"/>
      <c r="B168" s="57"/>
      <c r="C168" s="57">
        <v>34</v>
      </c>
      <c r="D168" s="57" t="s">
        <v>6</v>
      </c>
      <c r="E168" s="69"/>
      <c r="F168" s="69"/>
      <c r="G168" s="69"/>
      <c r="H168" s="69"/>
      <c r="I168" s="69">
        <f>SUM(E168:G168)</f>
        <v>0</v>
      </c>
      <c r="J168" s="69">
        <f>RANK(I168,$I$2:$I$200)</f>
        <v>94</v>
      </c>
      <c r="K168" s="69"/>
      <c r="L168" s="69"/>
      <c r="M168" s="70"/>
      <c r="N168" s="71"/>
      <c r="O168" s="72"/>
    </row>
    <row r="169" spans="1:15" s="3" customFormat="1" ht="19.5" customHeight="1">
      <c r="A169" s="7"/>
      <c r="B169" s="18"/>
      <c r="C169" s="18">
        <v>34</v>
      </c>
      <c r="D169" s="18" t="s">
        <v>7</v>
      </c>
      <c r="E169" s="6"/>
      <c r="F169" s="6"/>
      <c r="G169" s="6"/>
      <c r="H169" s="6"/>
      <c r="I169" s="6">
        <f>SUM(E169:G169)</f>
        <v>0</v>
      </c>
      <c r="J169" s="6">
        <f>RANK(I169,$I$2:$I$200)</f>
        <v>94</v>
      </c>
      <c r="K169" s="6"/>
      <c r="L169" s="6"/>
      <c r="M169" s="15"/>
      <c r="N169" s="16"/>
      <c r="O169" s="9"/>
    </row>
    <row r="170" spans="1:15" s="2" customFormat="1" ht="19.5" customHeight="1" thickBot="1">
      <c r="A170" s="60"/>
      <c r="B170" s="61"/>
      <c r="C170" s="61">
        <v>34</v>
      </c>
      <c r="D170" s="61" t="s">
        <v>8</v>
      </c>
      <c r="E170" s="73"/>
      <c r="F170" s="73"/>
      <c r="G170" s="73"/>
      <c r="H170" s="73"/>
      <c r="I170" s="73">
        <f>SUM(E170:G170)</f>
        <v>0</v>
      </c>
      <c r="J170" s="73">
        <f>RANK(I170,$I$2:$I$200)</f>
        <v>94</v>
      </c>
      <c r="K170" s="73"/>
      <c r="L170" s="73"/>
      <c r="M170" s="74"/>
      <c r="N170" s="75"/>
      <c r="O170" s="76"/>
    </row>
    <row r="171" spans="1:15" s="3" customFormat="1" ht="19.5" customHeight="1" thickBot="1">
      <c r="A171" s="19"/>
      <c r="B171" s="19"/>
      <c r="C171" s="19"/>
      <c r="D171" s="19"/>
      <c r="E171" s="11"/>
      <c r="F171" s="11"/>
      <c r="G171" s="11"/>
      <c r="H171" s="11"/>
      <c r="I171" s="11"/>
      <c r="J171" s="12"/>
      <c r="K171" s="11"/>
      <c r="L171" s="12"/>
      <c r="M171" s="21"/>
      <c r="N171" s="22"/>
      <c r="O171" s="12"/>
    </row>
    <row r="172" spans="1:15" s="3" customFormat="1" ht="19.5" customHeight="1">
      <c r="A172" s="13"/>
      <c r="B172" s="29"/>
      <c r="C172" s="18">
        <v>35</v>
      </c>
      <c r="D172" s="18" t="s">
        <v>5</v>
      </c>
      <c r="E172" s="5"/>
      <c r="F172" s="6"/>
      <c r="G172" s="6"/>
      <c r="H172" s="9"/>
      <c r="I172" s="9">
        <f>SUM(E172:G172)</f>
        <v>0</v>
      </c>
      <c r="J172" s="6">
        <f>RANK(I172,$I$2:$I$200)</f>
        <v>94</v>
      </c>
      <c r="K172" s="6">
        <f>SUM(I172:I175)</f>
        <v>0</v>
      </c>
      <c r="L172" s="6">
        <f>RANK(K172,$K$2:$K$200)</f>
        <v>28</v>
      </c>
      <c r="M172" s="15">
        <v>0</v>
      </c>
      <c r="N172" s="16">
        <f>K172-(K172*M172)</f>
        <v>0</v>
      </c>
      <c r="O172" s="9">
        <f>RANK(N172,$N$2:$N$200)</f>
        <v>7</v>
      </c>
    </row>
    <row r="173" spans="1:15" s="2" customFormat="1" ht="19.5" customHeight="1">
      <c r="A173" s="56"/>
      <c r="B173" s="57"/>
      <c r="C173" s="57">
        <v>35</v>
      </c>
      <c r="D173" s="57" t="s">
        <v>6</v>
      </c>
      <c r="E173" s="69"/>
      <c r="F173" s="69"/>
      <c r="G173" s="69"/>
      <c r="H173" s="69"/>
      <c r="I173" s="69">
        <f>SUM(E173:G173)</f>
        <v>0</v>
      </c>
      <c r="J173" s="69">
        <f>RANK(I173,$I$2:$I$200)</f>
        <v>94</v>
      </c>
      <c r="K173" s="69"/>
      <c r="L173" s="69"/>
      <c r="M173" s="70"/>
      <c r="N173" s="71"/>
      <c r="O173" s="72"/>
    </row>
    <row r="174" spans="1:15" s="3" customFormat="1" ht="19.5" customHeight="1">
      <c r="A174" s="7"/>
      <c r="B174" s="18"/>
      <c r="C174" s="18">
        <v>35</v>
      </c>
      <c r="D174" s="18" t="s">
        <v>7</v>
      </c>
      <c r="E174" s="6"/>
      <c r="F174" s="6"/>
      <c r="G174" s="6"/>
      <c r="H174" s="6"/>
      <c r="I174" s="6">
        <f>SUM(E174:G174)</f>
        <v>0</v>
      </c>
      <c r="J174" s="6">
        <f>RANK(I174,$I$2:$I$200)</f>
        <v>94</v>
      </c>
      <c r="K174" s="6"/>
      <c r="L174" s="6"/>
      <c r="M174" s="15"/>
      <c r="N174" s="16"/>
      <c r="O174" s="9"/>
    </row>
    <row r="175" spans="1:15" s="2" customFormat="1" ht="19.5" customHeight="1" thickBot="1">
      <c r="A175" s="60"/>
      <c r="B175" s="61"/>
      <c r="C175" s="61">
        <v>35</v>
      </c>
      <c r="D175" s="61" t="s">
        <v>8</v>
      </c>
      <c r="E175" s="73"/>
      <c r="F175" s="73"/>
      <c r="G175" s="73"/>
      <c r="H175" s="73"/>
      <c r="I175" s="73">
        <f>SUM(E175:G175)</f>
        <v>0</v>
      </c>
      <c r="J175" s="73">
        <f>RANK(I175,$I$2:$I$200)</f>
        <v>94</v>
      </c>
      <c r="K175" s="73"/>
      <c r="L175" s="73"/>
      <c r="M175" s="74"/>
      <c r="N175" s="75"/>
      <c r="O175" s="76"/>
    </row>
    <row r="176" spans="1:15" s="3" customFormat="1" ht="19.5" customHeight="1" thickBot="1">
      <c r="A176" s="19"/>
      <c r="B176" s="19"/>
      <c r="C176" s="19"/>
      <c r="D176" s="19"/>
      <c r="E176" s="11"/>
      <c r="F176" s="11"/>
      <c r="G176" s="11"/>
      <c r="H176" s="11"/>
      <c r="I176" s="11"/>
      <c r="J176" s="12"/>
      <c r="K176" s="11"/>
      <c r="L176" s="12"/>
      <c r="M176" s="21"/>
      <c r="N176" s="22"/>
      <c r="O176" s="12"/>
    </row>
    <row r="177" spans="1:15" s="3" customFormat="1" ht="19.5" customHeight="1">
      <c r="A177" s="13"/>
      <c r="B177" s="29"/>
      <c r="C177" s="18">
        <v>36</v>
      </c>
      <c r="D177" s="18" t="s">
        <v>5</v>
      </c>
      <c r="E177" s="5"/>
      <c r="F177" s="6"/>
      <c r="G177" s="6"/>
      <c r="H177" s="9"/>
      <c r="I177" s="9">
        <f>SUM(E177:G177)</f>
        <v>0</v>
      </c>
      <c r="J177" s="6">
        <f>RANK(I177,$I$2:$I$200)</f>
        <v>94</v>
      </c>
      <c r="K177" s="6">
        <f>SUM(I177:I180)</f>
        <v>0</v>
      </c>
      <c r="L177" s="6">
        <f>RANK(K177,$K$2:$K$200)</f>
        <v>28</v>
      </c>
      <c r="M177" s="15">
        <v>0</v>
      </c>
      <c r="N177" s="16">
        <f>K177-(K177*M177)</f>
        <v>0</v>
      </c>
      <c r="O177" s="9">
        <f>RANK(N177,$N$2:$N$200)</f>
        <v>7</v>
      </c>
    </row>
    <row r="178" spans="1:15" s="2" customFormat="1" ht="19.5" customHeight="1">
      <c r="A178" s="56"/>
      <c r="B178" s="57"/>
      <c r="C178" s="57">
        <v>36</v>
      </c>
      <c r="D178" s="57" t="s">
        <v>6</v>
      </c>
      <c r="E178" s="69"/>
      <c r="F178" s="69"/>
      <c r="G178" s="69"/>
      <c r="H178" s="69"/>
      <c r="I178" s="69">
        <f>SUM(E178:G178)</f>
        <v>0</v>
      </c>
      <c r="J178" s="69">
        <f>RANK(I178,$I$2:$I$200)</f>
        <v>94</v>
      </c>
      <c r="K178" s="69"/>
      <c r="L178" s="69"/>
      <c r="M178" s="70"/>
      <c r="N178" s="71"/>
      <c r="O178" s="72"/>
    </row>
    <row r="179" spans="1:15" s="3" customFormat="1" ht="19.5" customHeight="1">
      <c r="A179" s="7"/>
      <c r="B179" s="18"/>
      <c r="C179" s="18">
        <v>36</v>
      </c>
      <c r="D179" s="18" t="s">
        <v>7</v>
      </c>
      <c r="E179" s="6"/>
      <c r="F179" s="6"/>
      <c r="G179" s="6"/>
      <c r="H179" s="6"/>
      <c r="I179" s="6">
        <f>SUM(E179:G179)</f>
        <v>0</v>
      </c>
      <c r="J179" s="6">
        <f>RANK(I179,$I$2:$I$200)</f>
        <v>94</v>
      </c>
      <c r="K179" s="6"/>
      <c r="L179" s="6"/>
      <c r="M179" s="15"/>
      <c r="N179" s="16"/>
      <c r="O179" s="9"/>
    </row>
    <row r="180" spans="1:15" s="2" customFormat="1" ht="19.5" customHeight="1" thickBot="1">
      <c r="A180" s="60"/>
      <c r="B180" s="61"/>
      <c r="C180" s="61">
        <v>36</v>
      </c>
      <c r="D180" s="61" t="s">
        <v>8</v>
      </c>
      <c r="E180" s="73"/>
      <c r="F180" s="73"/>
      <c r="G180" s="73"/>
      <c r="H180" s="73"/>
      <c r="I180" s="73">
        <f>SUM(E180:G180)</f>
        <v>0</v>
      </c>
      <c r="J180" s="73">
        <f>RANK(I180,$I$2:$I$200)</f>
        <v>94</v>
      </c>
      <c r="K180" s="73"/>
      <c r="L180" s="73"/>
      <c r="M180" s="74"/>
      <c r="N180" s="75"/>
      <c r="O180" s="76"/>
    </row>
    <row r="181" spans="1:15" s="3" customFormat="1" ht="19.5" customHeight="1" thickBot="1">
      <c r="A181" s="19"/>
      <c r="B181" s="19"/>
      <c r="C181" s="19"/>
      <c r="D181" s="19"/>
      <c r="E181" s="11"/>
      <c r="F181" s="11"/>
      <c r="G181" s="11"/>
      <c r="H181" s="11"/>
      <c r="I181" s="11"/>
      <c r="J181" s="12"/>
      <c r="K181" s="11"/>
      <c r="L181" s="12"/>
      <c r="M181" s="21"/>
      <c r="N181" s="22"/>
      <c r="O181" s="12"/>
    </row>
    <row r="182" spans="1:15" s="3" customFormat="1" ht="19.5" customHeight="1">
      <c r="A182" s="13"/>
      <c r="B182" s="29"/>
      <c r="C182" s="18">
        <v>37</v>
      </c>
      <c r="D182" s="18" t="s">
        <v>5</v>
      </c>
      <c r="E182" s="5"/>
      <c r="F182" s="6"/>
      <c r="G182" s="6"/>
      <c r="H182" s="9"/>
      <c r="I182" s="9">
        <f>SUM(E182:G182)</f>
        <v>0</v>
      </c>
      <c r="J182" s="6">
        <f>RANK(I182,$I$2:$I$200)</f>
        <v>94</v>
      </c>
      <c r="K182" s="6">
        <f>SUM(I182:I185)</f>
        <v>0</v>
      </c>
      <c r="L182" s="6">
        <f>RANK(K182,$K$2:$K$200)</f>
        <v>28</v>
      </c>
      <c r="M182" s="15">
        <v>0</v>
      </c>
      <c r="N182" s="16">
        <f>K182-(K182*M182)</f>
        <v>0</v>
      </c>
      <c r="O182" s="9">
        <f>RANK(N182,$N$2:$N$200)</f>
        <v>7</v>
      </c>
    </row>
    <row r="183" spans="1:15" s="2" customFormat="1" ht="19.5" customHeight="1">
      <c r="A183" s="56"/>
      <c r="B183" s="57"/>
      <c r="C183" s="57">
        <v>37</v>
      </c>
      <c r="D183" s="57" t="s">
        <v>6</v>
      </c>
      <c r="E183" s="69"/>
      <c r="F183" s="69"/>
      <c r="G183" s="69"/>
      <c r="H183" s="69"/>
      <c r="I183" s="69">
        <f>SUM(E183:G183)</f>
        <v>0</v>
      </c>
      <c r="J183" s="69">
        <f>RANK(I183,$I$2:$I$200)</f>
        <v>94</v>
      </c>
      <c r="K183" s="69"/>
      <c r="L183" s="69"/>
      <c r="M183" s="70"/>
      <c r="N183" s="71"/>
      <c r="O183" s="72"/>
    </row>
    <row r="184" spans="1:15" s="3" customFormat="1" ht="19.5" customHeight="1">
      <c r="A184" s="7"/>
      <c r="B184" s="18"/>
      <c r="C184" s="18">
        <v>37</v>
      </c>
      <c r="D184" s="18" t="s">
        <v>7</v>
      </c>
      <c r="E184" s="6"/>
      <c r="F184" s="6"/>
      <c r="G184" s="6"/>
      <c r="H184" s="6"/>
      <c r="I184" s="6">
        <f>SUM(E184:G184)</f>
        <v>0</v>
      </c>
      <c r="J184" s="6">
        <f>RANK(I184,$I$2:$I$200)</f>
        <v>94</v>
      </c>
      <c r="K184" s="6"/>
      <c r="L184" s="6"/>
      <c r="M184" s="15"/>
      <c r="N184" s="16"/>
      <c r="O184" s="9"/>
    </row>
    <row r="185" spans="1:15" s="2" customFormat="1" ht="19.5" customHeight="1" thickBot="1">
      <c r="A185" s="60"/>
      <c r="B185" s="61"/>
      <c r="C185" s="61">
        <v>37</v>
      </c>
      <c r="D185" s="61" t="s">
        <v>8</v>
      </c>
      <c r="E185" s="73"/>
      <c r="F185" s="73"/>
      <c r="G185" s="73"/>
      <c r="H185" s="73"/>
      <c r="I185" s="73">
        <f>SUM(E185:G185)</f>
        <v>0</v>
      </c>
      <c r="J185" s="73">
        <f>RANK(I185,$I$2:$I$200)</f>
        <v>94</v>
      </c>
      <c r="K185" s="73"/>
      <c r="L185" s="73"/>
      <c r="M185" s="74"/>
      <c r="N185" s="75"/>
      <c r="O185" s="76"/>
    </row>
    <row r="186" spans="1:15" s="3" customFormat="1" ht="19.5" customHeight="1" thickBot="1">
      <c r="A186" s="19"/>
      <c r="B186" s="19"/>
      <c r="C186" s="19"/>
      <c r="D186" s="19"/>
      <c r="E186" s="11"/>
      <c r="F186" s="11"/>
      <c r="G186" s="11"/>
      <c r="H186" s="11"/>
      <c r="I186" s="11"/>
      <c r="J186" s="12"/>
      <c r="K186" s="11"/>
      <c r="L186" s="12"/>
      <c r="M186" s="21"/>
      <c r="N186" s="22"/>
      <c r="O186" s="12"/>
    </row>
    <row r="187" spans="1:15" s="3" customFormat="1" ht="19.5" customHeight="1">
      <c r="A187" s="13"/>
      <c r="B187" s="29"/>
      <c r="C187" s="18">
        <v>38</v>
      </c>
      <c r="D187" s="18" t="s">
        <v>5</v>
      </c>
      <c r="E187" s="5"/>
      <c r="F187" s="6"/>
      <c r="G187" s="6"/>
      <c r="H187" s="9"/>
      <c r="I187" s="9">
        <f>SUM(E187:G187)</f>
        <v>0</v>
      </c>
      <c r="J187" s="6">
        <f>RANK(I187,$I$2:$I$200)</f>
        <v>94</v>
      </c>
      <c r="K187" s="6">
        <f>SUM(I187:I190)</f>
        <v>0</v>
      </c>
      <c r="L187" s="6">
        <f>RANK(K187,$K$2:$K$200)</f>
        <v>28</v>
      </c>
      <c r="M187" s="15">
        <v>0</v>
      </c>
      <c r="N187" s="16">
        <f>K187-(K187*M187)</f>
        <v>0</v>
      </c>
      <c r="O187" s="9">
        <f>RANK(N187,$N$2:$N$200)</f>
        <v>7</v>
      </c>
    </row>
    <row r="188" spans="1:15" s="2" customFormat="1" ht="19.5" customHeight="1">
      <c r="A188" s="56"/>
      <c r="B188" s="57"/>
      <c r="C188" s="57">
        <v>38</v>
      </c>
      <c r="D188" s="57" t="s">
        <v>6</v>
      </c>
      <c r="E188" s="69"/>
      <c r="F188" s="69"/>
      <c r="G188" s="69"/>
      <c r="H188" s="69"/>
      <c r="I188" s="69">
        <f>SUM(E188:G188)</f>
        <v>0</v>
      </c>
      <c r="J188" s="69">
        <f>RANK(I188,$I$2:$I$200)</f>
        <v>94</v>
      </c>
      <c r="K188" s="69"/>
      <c r="L188" s="69"/>
      <c r="M188" s="70"/>
      <c r="N188" s="71"/>
      <c r="O188" s="72"/>
    </row>
    <row r="189" spans="1:15" s="3" customFormat="1" ht="19.5" customHeight="1">
      <c r="A189" s="7"/>
      <c r="B189" s="18"/>
      <c r="C189" s="18">
        <v>38</v>
      </c>
      <c r="D189" s="18" t="s">
        <v>7</v>
      </c>
      <c r="E189" s="6"/>
      <c r="F189" s="6"/>
      <c r="G189" s="6"/>
      <c r="H189" s="6"/>
      <c r="I189" s="6">
        <f>SUM(E189:G189)</f>
        <v>0</v>
      </c>
      <c r="J189" s="6">
        <f>RANK(I189,$I$2:$I$200)</f>
        <v>94</v>
      </c>
      <c r="K189" s="6"/>
      <c r="L189" s="6"/>
      <c r="M189" s="15"/>
      <c r="N189" s="16"/>
      <c r="O189" s="9"/>
    </row>
    <row r="190" spans="1:15" s="2" customFormat="1" ht="19.5" customHeight="1" thickBot="1">
      <c r="A190" s="60"/>
      <c r="B190" s="61"/>
      <c r="C190" s="61">
        <v>38</v>
      </c>
      <c r="D190" s="61" t="s">
        <v>8</v>
      </c>
      <c r="E190" s="73"/>
      <c r="F190" s="73"/>
      <c r="G190" s="73"/>
      <c r="H190" s="73"/>
      <c r="I190" s="73">
        <f>SUM(E190:G190)</f>
        <v>0</v>
      </c>
      <c r="J190" s="73">
        <f>RANK(I190,$I$2:$I$200)</f>
        <v>94</v>
      </c>
      <c r="K190" s="73"/>
      <c r="L190" s="73"/>
      <c r="M190" s="74"/>
      <c r="N190" s="75"/>
      <c r="O190" s="76"/>
    </row>
    <row r="191" spans="1:15" s="3" customFormat="1" ht="19.5" customHeight="1" thickBot="1">
      <c r="A191" s="19"/>
      <c r="B191" s="19"/>
      <c r="C191" s="19"/>
      <c r="D191" s="19"/>
      <c r="E191" s="11"/>
      <c r="F191" s="11"/>
      <c r="G191" s="11"/>
      <c r="H191" s="11"/>
      <c r="I191" s="11"/>
      <c r="J191" s="12"/>
      <c r="K191" s="11"/>
      <c r="L191" s="12"/>
      <c r="M191" s="21"/>
      <c r="N191" s="22"/>
      <c r="O191" s="12"/>
    </row>
    <row r="192" spans="1:15" s="2" customFormat="1" ht="19.5" customHeight="1">
      <c r="A192" s="13"/>
      <c r="B192" s="29"/>
      <c r="C192" s="18">
        <v>39</v>
      </c>
      <c r="D192" s="18" t="s">
        <v>5</v>
      </c>
      <c r="E192" s="5"/>
      <c r="F192" s="6"/>
      <c r="G192" s="6"/>
      <c r="H192" s="9"/>
      <c r="I192" s="9">
        <f>SUM(E192:G192)</f>
        <v>0</v>
      </c>
      <c r="J192" s="6">
        <f>RANK(I192,$I$2:$I$200)</f>
        <v>94</v>
      </c>
      <c r="K192" s="6">
        <f>SUM(I192:I195)</f>
        <v>0</v>
      </c>
      <c r="L192" s="6">
        <f>RANK(K192,$K$2:$K$200)</f>
        <v>28</v>
      </c>
      <c r="M192" s="15">
        <v>0</v>
      </c>
      <c r="N192" s="16">
        <f>K192-(K192*M192)</f>
        <v>0</v>
      </c>
      <c r="O192" s="9">
        <f>RANK(N192,$N$2:$N$200)</f>
        <v>7</v>
      </c>
    </row>
    <row r="193" spans="1:15" s="3" customFormat="1" ht="19.5" customHeight="1">
      <c r="A193" s="56"/>
      <c r="B193" s="57"/>
      <c r="C193" s="57">
        <v>39</v>
      </c>
      <c r="D193" s="57" t="s">
        <v>6</v>
      </c>
      <c r="E193" s="69"/>
      <c r="F193" s="69"/>
      <c r="G193" s="69"/>
      <c r="H193" s="69"/>
      <c r="I193" s="69">
        <f>SUM(E193:G193)</f>
        <v>0</v>
      </c>
      <c r="J193" s="69">
        <f>RANK(I193,$I$2:$I$200)</f>
        <v>94</v>
      </c>
      <c r="K193" s="69"/>
      <c r="L193" s="69"/>
      <c r="M193" s="70"/>
      <c r="N193" s="71"/>
      <c r="O193" s="72"/>
    </row>
    <row r="194" spans="1:15" s="2" customFormat="1" ht="19.5" customHeight="1">
      <c r="A194" s="7"/>
      <c r="B194" s="18"/>
      <c r="C194" s="18">
        <v>39</v>
      </c>
      <c r="D194" s="18" t="s">
        <v>7</v>
      </c>
      <c r="E194" s="6"/>
      <c r="F194" s="6"/>
      <c r="G194" s="6"/>
      <c r="H194" s="6"/>
      <c r="I194" s="6">
        <f>SUM(E194:G194)</f>
        <v>0</v>
      </c>
      <c r="J194" s="6">
        <f>RANK(I194,$I$2:$I$200)</f>
        <v>94</v>
      </c>
      <c r="K194" s="6"/>
      <c r="L194" s="6"/>
      <c r="M194" s="15"/>
      <c r="N194" s="16"/>
      <c r="O194" s="9"/>
    </row>
    <row r="195" spans="1:15" s="3" customFormat="1" ht="19.5" customHeight="1" thickBot="1">
      <c r="A195" s="60"/>
      <c r="B195" s="99"/>
      <c r="C195" s="99">
        <v>39</v>
      </c>
      <c r="D195" s="99" t="s">
        <v>8</v>
      </c>
      <c r="E195" s="100"/>
      <c r="F195" s="100"/>
      <c r="G195" s="100"/>
      <c r="H195" s="100"/>
      <c r="I195" s="100">
        <f>SUM(E195:G195)</f>
        <v>0</v>
      </c>
      <c r="J195" s="100">
        <f>RANK(I195,$I$2:$I$200)</f>
        <v>94</v>
      </c>
      <c r="K195" s="100"/>
      <c r="L195" s="100"/>
      <c r="M195" s="101"/>
      <c r="N195" s="102"/>
      <c r="O195" s="100"/>
    </row>
    <row r="196" spans="1:14" s="2" customFormat="1" ht="19.5" customHeight="1" thickBot="1">
      <c r="A196" s="8"/>
      <c r="B196" s="25"/>
      <c r="C196" s="25"/>
      <c r="D196" s="25"/>
      <c r="M196" s="26"/>
      <c r="N196" s="26"/>
    </row>
    <row r="197" spans="1:15" s="3" customFormat="1" ht="19.5" customHeight="1">
      <c r="A197" s="97"/>
      <c r="B197" s="29"/>
      <c r="C197" s="14">
        <v>40</v>
      </c>
      <c r="D197" s="14" t="s">
        <v>5</v>
      </c>
      <c r="E197" s="103"/>
      <c r="F197" s="104"/>
      <c r="G197" s="104"/>
      <c r="H197" s="104"/>
      <c r="I197" s="104">
        <f>SUM(E197:G197)</f>
        <v>0</v>
      </c>
      <c r="J197" s="104">
        <f>RANK(I197,$I$2:$I$200)</f>
        <v>94</v>
      </c>
      <c r="K197" s="104">
        <f>SUM(I197:I200)</f>
        <v>0</v>
      </c>
      <c r="L197" s="104">
        <f>RANK(K197,$K$2:$K$200)</f>
        <v>28</v>
      </c>
      <c r="M197" s="105">
        <v>0</v>
      </c>
      <c r="N197" s="16">
        <f>K197-(K197*M197)</f>
        <v>0</v>
      </c>
      <c r="O197" s="104">
        <f>RANK(N197,$N$2:$N$200)</f>
        <v>7</v>
      </c>
    </row>
    <row r="198" spans="1:15" s="2" customFormat="1" ht="19.5" customHeight="1">
      <c r="A198" s="56"/>
      <c r="B198" s="57"/>
      <c r="C198" s="57">
        <v>40</v>
      </c>
      <c r="D198" s="57" t="s">
        <v>6</v>
      </c>
      <c r="E198" s="69"/>
      <c r="F198" s="69"/>
      <c r="G198" s="69"/>
      <c r="H198" s="69"/>
      <c r="I198" s="69">
        <f>SUM(E198:G198)</f>
        <v>0</v>
      </c>
      <c r="J198" s="69">
        <f>RANK(I198,$I$2:$I$200)</f>
        <v>94</v>
      </c>
      <c r="K198" s="69"/>
      <c r="L198" s="69"/>
      <c r="M198" s="70"/>
      <c r="N198" s="71"/>
      <c r="O198" s="72"/>
    </row>
    <row r="199" spans="1:15" ht="19.5" customHeight="1">
      <c r="A199" s="7"/>
      <c r="B199" s="18"/>
      <c r="C199" s="18">
        <v>40</v>
      </c>
      <c r="D199" s="18" t="s">
        <v>7</v>
      </c>
      <c r="E199" s="6"/>
      <c r="F199" s="6"/>
      <c r="G199" s="6"/>
      <c r="H199" s="6"/>
      <c r="I199" s="6">
        <f>SUM(E199:G199)</f>
        <v>0</v>
      </c>
      <c r="J199" s="6">
        <f>RANK(I199,$I$2:$I$200)</f>
        <v>94</v>
      </c>
      <c r="K199" s="6"/>
      <c r="L199" s="6"/>
      <c r="M199" s="15"/>
      <c r="N199" s="16"/>
      <c r="O199" s="9"/>
    </row>
    <row r="200" spans="1:15" ht="19.5" customHeight="1" thickBot="1">
      <c r="A200" s="60"/>
      <c r="B200" s="66"/>
      <c r="C200" s="66">
        <v>40</v>
      </c>
      <c r="D200" s="66" t="s">
        <v>8</v>
      </c>
      <c r="E200" s="79"/>
      <c r="F200" s="79"/>
      <c r="G200" s="79"/>
      <c r="H200" s="79"/>
      <c r="I200" s="79">
        <f>SUM(E200:G200)</f>
        <v>0</v>
      </c>
      <c r="J200" s="79">
        <f>RANK(I200,$I$2:$I$200)</f>
        <v>94</v>
      </c>
      <c r="K200" s="79"/>
      <c r="L200" s="79"/>
      <c r="M200" s="77"/>
      <c r="N200" s="78"/>
      <c r="O200" s="79"/>
    </row>
    <row r="201" ht="19.5" customHeight="1">
      <c r="L201"/>
    </row>
    <row r="202" ht="19.5" customHeight="1">
      <c r="L202"/>
    </row>
    <row r="203" ht="19.5" customHeight="1">
      <c r="L203"/>
    </row>
    <row r="204" ht="19.5" customHeight="1">
      <c r="L204"/>
    </row>
    <row r="205" ht="19.5" customHeight="1">
      <c r="L205"/>
    </row>
    <row r="206" ht="19.5" customHeight="1">
      <c r="L206"/>
    </row>
    <row r="207" ht="19.5" customHeight="1">
      <c r="L207"/>
    </row>
    <row r="208" ht="19.5" customHeight="1">
      <c r="L208"/>
    </row>
    <row r="209" ht="19.5" customHeight="1">
      <c r="L209"/>
    </row>
    <row r="210" ht="19.5" customHeight="1">
      <c r="L210"/>
    </row>
    <row r="211" ht="19.5" customHeight="1">
      <c r="L211"/>
    </row>
    <row r="212" ht="19.5" customHeight="1">
      <c r="L212"/>
    </row>
    <row r="213" ht="19.5" customHeight="1">
      <c r="L213"/>
    </row>
    <row r="214" ht="19.5" customHeight="1">
      <c r="L214"/>
    </row>
    <row r="215" ht="12">
      <c r="L215"/>
    </row>
    <row r="216" ht="12">
      <c r="L216"/>
    </row>
    <row r="217" spans="1:14" s="3" customFormat="1" ht="12">
      <c r="A217" s="8"/>
      <c r="B217" s="27"/>
      <c r="C217" s="27"/>
      <c r="D217" s="27"/>
      <c r="M217" s="30"/>
      <c r="N217" s="30"/>
    </row>
    <row r="218" ht="12">
      <c r="L218"/>
    </row>
    <row r="219" ht="12">
      <c r="L219"/>
    </row>
    <row r="220" ht="12">
      <c r="L220"/>
    </row>
    <row r="221" ht="12">
      <c r="L221"/>
    </row>
    <row r="222" ht="12">
      <c r="L222"/>
    </row>
    <row r="223" ht="12">
      <c r="L223"/>
    </row>
    <row r="224" ht="12">
      <c r="L224"/>
    </row>
    <row r="225" ht="12">
      <c r="L225"/>
    </row>
    <row r="226" ht="12">
      <c r="L226"/>
    </row>
    <row r="227" ht="12">
      <c r="L227"/>
    </row>
    <row r="228" ht="12">
      <c r="L228"/>
    </row>
    <row r="229" ht="12">
      <c r="L229"/>
    </row>
    <row r="230" ht="12">
      <c r="L230"/>
    </row>
    <row r="231" ht="12">
      <c r="L231"/>
    </row>
  </sheetData>
  <sheetProtection/>
  <mergeCells count="1">
    <mergeCell ref="C1:D1"/>
  </mergeCells>
  <printOptions/>
  <pageMargins left="0.42" right="0.36" top="1.07" bottom="0.57" header="0.5" footer="0.4"/>
  <pageSetup fitToHeight="0" fitToWidth="1" horizontalDpi="600" verticalDpi="600" orientation="landscape" scale="83"/>
  <headerFooter alignWithMargins="0">
    <oddHeader>&amp;C&amp;"Arial,Bold"&amp;24 2014 State Introduction to Horticulture CDE</oddHeader>
    <oddFooter>&amp;L&amp;D    &amp;T&amp;R&amp;P of &amp;N</oddFooter>
  </headerFooter>
  <rowBreaks count="4" manualBreakCount="4">
    <brk id="26" max="14" man="1"/>
    <brk id="51" max="14" man="1"/>
    <brk id="76" max="14" man="1"/>
    <brk id="10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Jason Davis</cp:lastModifiedBy>
  <cp:lastPrinted>2014-06-24T01:46:38Z</cp:lastPrinted>
  <dcterms:created xsi:type="dcterms:W3CDTF">2002-04-01T20:28:11Z</dcterms:created>
  <dcterms:modified xsi:type="dcterms:W3CDTF">2014-06-26T12:16:51Z</dcterms:modified>
  <cp:category/>
  <cp:version/>
  <cp:contentType/>
  <cp:contentStatus/>
</cp:coreProperties>
</file>