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best\Desktop\"/>
    </mc:Choice>
  </mc:AlternateContent>
  <bookViews>
    <workbookView xWindow="240" yWindow="240" windowWidth="25365" windowHeight="14280" tabRatio="500"/>
  </bookViews>
  <sheets>
    <sheet name="FBM Jr.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7" i="1" l="1"/>
  <c r="G86" i="1"/>
  <c r="G84" i="1"/>
  <c r="G75" i="1"/>
  <c r="G76" i="1"/>
  <c r="G72" i="1"/>
  <c r="G69" i="1"/>
  <c r="G39" i="1"/>
  <c r="G40" i="1"/>
  <c r="G24" i="1"/>
  <c r="G25" i="1"/>
  <c r="G26" i="1"/>
  <c r="G4" i="1"/>
  <c r="G5" i="1"/>
  <c r="G6" i="1"/>
  <c r="G7" i="1"/>
  <c r="G9" i="1"/>
  <c r="G10" i="1"/>
  <c r="G11" i="1"/>
  <c r="G12" i="1"/>
  <c r="G14" i="1"/>
  <c r="G15" i="1"/>
  <c r="G16" i="1"/>
  <c r="G17" i="1"/>
  <c r="G19" i="1"/>
  <c r="G20" i="1"/>
  <c r="G21" i="1"/>
  <c r="G22" i="1"/>
  <c r="G27" i="1"/>
  <c r="G29" i="1"/>
  <c r="G30" i="1"/>
  <c r="G31" i="1"/>
  <c r="G32" i="1"/>
  <c r="G34" i="1"/>
  <c r="G35" i="1"/>
  <c r="G36" i="1"/>
  <c r="G37" i="1"/>
  <c r="G41" i="1"/>
  <c r="G42" i="1"/>
  <c r="G44" i="1"/>
  <c r="G45" i="1"/>
  <c r="G46" i="1"/>
  <c r="G47" i="1"/>
  <c r="G49" i="1"/>
  <c r="G50" i="1"/>
  <c r="G51" i="1"/>
  <c r="G52" i="1"/>
  <c r="G54" i="1"/>
  <c r="G55" i="1"/>
  <c r="G56" i="1"/>
  <c r="G57" i="1"/>
  <c r="G59" i="1"/>
  <c r="G60" i="1"/>
  <c r="G61" i="1"/>
  <c r="G62" i="1"/>
  <c r="G64" i="1"/>
  <c r="G65" i="1"/>
  <c r="G66" i="1"/>
  <c r="G67" i="1"/>
  <c r="G70" i="1"/>
  <c r="G71" i="1"/>
  <c r="G74" i="1"/>
  <c r="G77" i="1"/>
  <c r="G79" i="1"/>
  <c r="G80" i="1"/>
  <c r="G81" i="1"/>
  <c r="G82" i="1"/>
  <c r="G85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H4" i="1"/>
  <c r="H87" i="1"/>
  <c r="H34" i="1"/>
  <c r="H35" i="1"/>
  <c r="H36" i="1"/>
  <c r="H37" i="1"/>
  <c r="H39" i="1"/>
  <c r="H40" i="1"/>
  <c r="H41" i="1"/>
  <c r="H42" i="1"/>
  <c r="H44" i="1"/>
  <c r="H45" i="1"/>
  <c r="H46" i="1"/>
  <c r="H47" i="1"/>
  <c r="H49" i="1"/>
  <c r="H50" i="1"/>
  <c r="H51" i="1"/>
  <c r="H52" i="1"/>
  <c r="H54" i="1"/>
  <c r="H55" i="1"/>
  <c r="H56" i="1"/>
  <c r="H57" i="1"/>
  <c r="H59" i="1"/>
  <c r="H60" i="1"/>
  <c r="H61" i="1"/>
  <c r="H62" i="1"/>
  <c r="H64" i="1"/>
  <c r="H65" i="1"/>
  <c r="H66" i="1"/>
  <c r="H67" i="1"/>
  <c r="H69" i="1"/>
  <c r="H70" i="1"/>
  <c r="H71" i="1"/>
  <c r="H72" i="1"/>
  <c r="H74" i="1"/>
  <c r="H75" i="1"/>
  <c r="H76" i="1"/>
  <c r="H77" i="1"/>
  <c r="H79" i="1"/>
  <c r="H80" i="1"/>
  <c r="H81" i="1"/>
  <c r="H82" i="1"/>
  <c r="H84" i="1"/>
  <c r="H85" i="1"/>
  <c r="H86" i="1"/>
  <c r="H24" i="1"/>
  <c r="H25" i="1"/>
  <c r="H26" i="1"/>
  <c r="H27" i="1"/>
  <c r="H29" i="1"/>
  <c r="H30" i="1"/>
  <c r="H31" i="1"/>
  <c r="H32" i="1"/>
  <c r="H20" i="1"/>
  <c r="H21" i="1"/>
  <c r="H22" i="1"/>
  <c r="H16" i="1"/>
  <c r="H17" i="1"/>
  <c r="H19" i="1"/>
  <c r="H9" i="1"/>
  <c r="H10" i="1"/>
  <c r="H11" i="1"/>
  <c r="H12" i="1"/>
  <c r="H14" i="1"/>
  <c r="H15" i="1"/>
  <c r="H5" i="1"/>
  <c r="H6" i="1"/>
  <c r="H7" i="1"/>
  <c r="I99" i="1"/>
  <c r="I4" i="1"/>
  <c r="I9" i="1"/>
  <c r="I14" i="1"/>
  <c r="I19" i="1"/>
  <c r="I24" i="1"/>
  <c r="I29" i="1"/>
  <c r="I34" i="1"/>
  <c r="I39" i="1"/>
  <c r="I44" i="1"/>
  <c r="I49" i="1"/>
  <c r="I54" i="1"/>
  <c r="I59" i="1"/>
  <c r="I64" i="1"/>
  <c r="I69" i="1"/>
  <c r="I74" i="1"/>
  <c r="I79" i="1"/>
  <c r="I84" i="1"/>
  <c r="I89" i="1"/>
  <c r="I94" i="1"/>
  <c r="J99" i="1"/>
  <c r="J94" i="1"/>
  <c r="J89" i="1"/>
  <c r="J84" i="1"/>
  <c r="J79" i="1"/>
  <c r="J74" i="1"/>
  <c r="J69" i="1"/>
  <c r="J64" i="1"/>
  <c r="J59" i="1"/>
  <c r="J54" i="1"/>
  <c r="J49" i="1"/>
  <c r="J44" i="1"/>
  <c r="J39" i="1"/>
  <c r="J34" i="1"/>
  <c r="J29" i="1"/>
  <c r="J24" i="1"/>
  <c r="J19" i="1"/>
  <c r="J14" i="1"/>
  <c r="J9" i="1"/>
  <c r="J4" i="1"/>
</calcChain>
</file>

<file path=xl/sharedStrings.xml><?xml version="1.0" encoding="utf-8"?>
<sst xmlns="http://schemas.openxmlformats.org/spreadsheetml/2006/main" count="187" uniqueCount="109">
  <si>
    <t>2017 NC FFA Farm Business Jr. Management CDE</t>
  </si>
  <si>
    <t>School</t>
  </si>
  <si>
    <t>Contestant Name &amp; Number</t>
  </si>
  <si>
    <t>Test</t>
  </si>
  <si>
    <t>Problem Solving</t>
  </si>
  <si>
    <t>Individual Scores</t>
  </si>
  <si>
    <t>Individual Rank</t>
  </si>
  <si>
    <t>Team Score</t>
  </si>
  <si>
    <t>Team Rank</t>
  </si>
  <si>
    <t xml:space="preserve">Clinton </t>
  </si>
  <si>
    <t xml:space="preserve">Connor King </t>
  </si>
  <si>
    <t>A</t>
  </si>
  <si>
    <t>NC0058</t>
  </si>
  <si>
    <t>Lane Matthis</t>
  </si>
  <si>
    <t>B</t>
  </si>
  <si>
    <t xml:space="preserve">Madison Jernigan </t>
  </si>
  <si>
    <t>C</t>
  </si>
  <si>
    <t>Owen Herring</t>
  </si>
  <si>
    <t>D</t>
  </si>
  <si>
    <t>Corinth Holders</t>
  </si>
  <si>
    <t xml:space="preserve"> </t>
  </si>
  <si>
    <t>NC0607</t>
  </si>
  <si>
    <t>Colby Ferrell</t>
  </si>
  <si>
    <t>Blake Jones</t>
  </si>
  <si>
    <t>Anna Brown</t>
  </si>
  <si>
    <t>East Wake</t>
  </si>
  <si>
    <t>Kyle Hand</t>
  </si>
  <si>
    <t>NC0042</t>
  </si>
  <si>
    <t>Nathan Buntoum</t>
  </si>
  <si>
    <t>David Buffaloe</t>
  </si>
  <si>
    <t xml:space="preserve">Hobbton </t>
  </si>
  <si>
    <t>Tripp Johnson</t>
  </si>
  <si>
    <t>NC0233</t>
  </si>
  <si>
    <t>Devin Lee</t>
  </si>
  <si>
    <t>Lizzie Phipps</t>
  </si>
  <si>
    <t>Ellington Tart</t>
  </si>
  <si>
    <t xml:space="preserve">J. F. Webb </t>
  </si>
  <si>
    <t>Allen Yancey</t>
  </si>
  <si>
    <t>NC0243</t>
  </si>
  <si>
    <t>Jeffrey Salisbury</t>
  </si>
  <si>
    <t>John Hobgood</t>
  </si>
  <si>
    <t>Nolan Ellington</t>
  </si>
  <si>
    <t>Lumberton</t>
  </si>
  <si>
    <t>Seth Odum</t>
  </si>
  <si>
    <t>NC0148</t>
  </si>
  <si>
    <t>Kelli Roberts</t>
  </si>
  <si>
    <t>Autumn Pittman</t>
  </si>
  <si>
    <t xml:space="preserve">Midway Middle </t>
  </si>
  <si>
    <t>Martin Hall</t>
  </si>
  <si>
    <t>NC0183</t>
  </si>
  <si>
    <t>Alexis Gibson</t>
  </si>
  <si>
    <t>Scottlin Westbrook</t>
  </si>
  <si>
    <t>Millbrook</t>
  </si>
  <si>
    <t>Michael Palko</t>
  </si>
  <si>
    <t>NC0203</t>
  </si>
  <si>
    <t>Meg Smith</t>
  </si>
  <si>
    <t xml:space="preserve">NERSBA </t>
  </si>
  <si>
    <t>Abigail Spencer</t>
  </si>
  <si>
    <t>NC0631</t>
  </si>
  <si>
    <t>North Stanly</t>
  </si>
  <si>
    <t>Alec Lowder</t>
  </si>
  <si>
    <t>NC0230</t>
  </si>
  <si>
    <t xml:space="preserve">South Johnston </t>
  </si>
  <si>
    <t>Lance Adams</t>
  </si>
  <si>
    <t>NC0108</t>
  </si>
  <si>
    <t>David Honeycutt</t>
  </si>
  <si>
    <t>Luke Adams</t>
  </si>
  <si>
    <t>Spring Creek</t>
  </si>
  <si>
    <t>Amanda Haggerty</t>
  </si>
  <si>
    <t>NC0548</t>
  </si>
  <si>
    <t>Jonathan Pineda</t>
  </si>
  <si>
    <t>Justin McDonough</t>
  </si>
  <si>
    <t>Jazmyne Yelverton</t>
  </si>
  <si>
    <t xml:space="preserve">Watauga </t>
  </si>
  <si>
    <t>NC0029</t>
  </si>
  <si>
    <t>Josiah Isaacs</t>
  </si>
  <si>
    <t>West Columbus</t>
  </si>
  <si>
    <t>Anna Faulk</t>
  </si>
  <si>
    <t>NC0046</t>
  </si>
  <si>
    <t>Kennedy Enzor</t>
  </si>
  <si>
    <t>Timothy Britt</t>
  </si>
  <si>
    <t>Emily Britt</t>
  </si>
  <si>
    <t>West Johnston</t>
  </si>
  <si>
    <t>Abbie Lambert</t>
  </si>
  <si>
    <t>NC0567</t>
  </si>
  <si>
    <t>Carter Grooms</t>
  </si>
  <si>
    <t>Kolby Koonce</t>
  </si>
  <si>
    <t xml:space="preserve">West Lee </t>
  </si>
  <si>
    <t>Jordan Hooker</t>
  </si>
  <si>
    <t>NC1294</t>
  </si>
  <si>
    <t xml:space="preserve">Hannah Huffman </t>
  </si>
  <si>
    <t xml:space="preserve">Connor Smitherman </t>
  </si>
  <si>
    <t xml:space="preserve">Will Smith </t>
  </si>
  <si>
    <t>West Rowan</t>
  </si>
  <si>
    <t>Kevin Sullivan</t>
  </si>
  <si>
    <t>NC 0221</t>
  </si>
  <si>
    <t>Ali Keys</t>
  </si>
  <si>
    <t>Rebekah Russell</t>
  </si>
  <si>
    <t>Lauren Hayes</t>
  </si>
  <si>
    <t>Grace Talley</t>
  </si>
  <si>
    <t>Kendall Jackson</t>
  </si>
  <si>
    <t>Will Saby</t>
  </si>
  <si>
    <t>Hope Barber</t>
  </si>
  <si>
    <t>Brody Hagan</t>
  </si>
  <si>
    <t>Kevin Marrow</t>
  </si>
  <si>
    <t>Hannah Pope</t>
  </si>
  <si>
    <t>Cooper Hagaman</t>
  </si>
  <si>
    <t>Laramie Ward</t>
  </si>
  <si>
    <t>Joline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</si>
</sst>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6"/>
      <name val="Arial"/>
    </font>
    <font>
      <sz val="10"/>
      <name val="Arial"/>
    </font>
    <font>
      <sz val="10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C0"/>
        <bgColor rgb="FFFFFFC0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4" fillId="0" borderId="0" xfId="0" applyFont="1"/>
    <xf numFmtId="0" fontId="3" fillId="4" borderId="10" xfId="0" applyFont="1" applyFill="1" applyBorder="1" applyAlignment="1"/>
    <xf numFmtId="0" fontId="3" fillId="4" borderId="11" xfId="0" applyFont="1" applyFill="1" applyBorder="1" applyAlignment="1"/>
    <xf numFmtId="0" fontId="3" fillId="4" borderId="11" xfId="0" applyFont="1" applyFill="1" applyBorder="1"/>
    <xf numFmtId="0" fontId="3" fillId="4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4" borderId="12" xfId="0" applyFont="1" applyFill="1" applyBorder="1"/>
    <xf numFmtId="0" fontId="3" fillId="4" borderId="13" xfId="0" applyFont="1" applyFill="1" applyBorder="1" applyAlignment="1"/>
    <xf numFmtId="0" fontId="3" fillId="4" borderId="13" xfId="0" applyFont="1" applyFill="1" applyBorder="1"/>
    <xf numFmtId="0" fontId="3" fillId="4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/>
    <xf numFmtId="0" fontId="3" fillId="4" borderId="8" xfId="0" applyFont="1" applyFill="1" applyBorder="1" applyAlignment="1"/>
    <xf numFmtId="0" fontId="3" fillId="0" borderId="15" xfId="0" applyFont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4" fillId="5" borderId="0" xfId="0" applyFont="1" applyFill="1" applyBorder="1"/>
    <xf numFmtId="0" fontId="3" fillId="5" borderId="16" xfId="0" applyFont="1" applyFill="1" applyBorder="1"/>
    <xf numFmtId="0" fontId="3" fillId="4" borderId="9" xfId="0" applyFont="1" applyFill="1" applyBorder="1" applyAlignment="1"/>
    <xf numFmtId="0" fontId="3" fillId="5" borderId="11" xfId="0" applyFont="1" applyFill="1" applyBorder="1" applyAlignment="1"/>
    <xf numFmtId="0" fontId="3" fillId="5" borderId="13" xfId="0" applyFont="1" applyFill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/>
    <xf numFmtId="0" fontId="3" fillId="5" borderId="13" xfId="0" applyFont="1" applyFill="1" applyBorder="1" applyAlignment="1">
      <alignment horizontal="center"/>
    </xf>
    <xf numFmtId="0" fontId="3" fillId="4" borderId="12" xfId="0" applyFont="1" applyFill="1" applyBorder="1" applyAlignment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0" xfId="0" applyFont="1" applyAlignment="1"/>
    <xf numFmtId="0" fontId="4" fillId="0" borderId="4" xfId="0" applyFont="1" applyBorder="1"/>
    <xf numFmtId="0" fontId="3" fillId="0" borderId="17" xfId="0" applyFont="1" applyBorder="1"/>
    <xf numFmtId="0" fontId="3" fillId="4" borderId="10" xfId="0" applyFont="1" applyFill="1" applyBorder="1"/>
    <xf numFmtId="0" fontId="2" fillId="0" borderId="9" xfId="0" applyFont="1" applyBorder="1" applyAlignment="1"/>
    <xf numFmtId="0" fontId="2" fillId="5" borderId="11" xfId="0" applyFont="1" applyFill="1" applyBorder="1" applyAlignment="1"/>
    <xf numFmtId="0" fontId="2" fillId="0" borderId="11" xfId="0" applyFont="1" applyBorder="1" applyAlignment="1"/>
    <xf numFmtId="0" fontId="2" fillId="4" borderId="11" xfId="0" applyFont="1" applyFill="1" applyBorder="1" applyAlignment="1"/>
    <xf numFmtId="0" fontId="2" fillId="4" borderId="13" xfId="0" applyFont="1" applyFill="1" applyBorder="1" applyAlignment="1"/>
    <xf numFmtId="0" fontId="2" fillId="0" borderId="17" xfId="0" applyFont="1" applyBorder="1"/>
    <xf numFmtId="0" fontId="2" fillId="3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150" zoomScaleNormal="150" zoomScalePageLayoutView="150" workbookViewId="0">
      <selection activeCell="B36" sqref="B36"/>
    </sheetView>
  </sheetViews>
  <sheetFormatPr defaultColWidth="17.28515625" defaultRowHeight="15" customHeight="1" x14ac:dyDescent="0.2"/>
  <cols>
    <col min="1" max="1" width="13.85546875" customWidth="1"/>
    <col min="2" max="2" width="18.42578125" customWidth="1"/>
    <col min="3" max="3" width="2.7109375" customWidth="1"/>
    <col min="4" max="4" width="3.42578125" customWidth="1"/>
    <col min="5" max="5" width="7" customWidth="1"/>
    <col min="6" max="6" width="7.140625" customWidth="1"/>
    <col min="7" max="8" width="8.42578125" customWidth="1"/>
    <col min="9" max="9" width="5.85546875" customWidth="1"/>
    <col min="10" max="10" width="5.42578125" customWidth="1"/>
    <col min="11" max="11" width="3" customWidth="1"/>
    <col min="12" max="20" width="8.85546875" customWidth="1"/>
    <col min="21" max="26" width="10" customWidth="1"/>
  </cols>
  <sheetData>
    <row r="1" spans="1:26" ht="18.75" customHeight="1" x14ac:dyDescent="0.3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.75" customHeight="1" x14ac:dyDescent="0.2">
      <c r="A2" s="2" t="s">
        <v>1</v>
      </c>
      <c r="B2" s="69" t="s">
        <v>2</v>
      </c>
      <c r="C2" s="70"/>
      <c r="D2" s="71"/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4" t="s">
        <v>8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">
      <c r="A3" s="6"/>
      <c r="B3" s="6"/>
      <c r="C3" s="7"/>
      <c r="D3" s="7"/>
      <c r="E3" s="7"/>
      <c r="F3" s="7"/>
      <c r="G3" s="8"/>
      <c r="H3" s="8"/>
      <c r="I3" s="8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" customHeight="1" x14ac:dyDescent="0.2">
      <c r="A4" s="9" t="s">
        <v>9</v>
      </c>
      <c r="B4" s="10" t="s">
        <v>10</v>
      </c>
      <c r="C4" s="11">
        <v>1</v>
      </c>
      <c r="D4" s="11" t="s">
        <v>11</v>
      </c>
      <c r="E4" s="12">
        <v>60</v>
      </c>
      <c r="F4" s="12">
        <v>89</v>
      </c>
      <c r="G4" s="12">
        <f>SUM(E4+F4)</f>
        <v>149</v>
      </c>
      <c r="H4" s="12">
        <f>RANK(G4, $G$3:$G$102)</f>
        <v>38</v>
      </c>
      <c r="I4" s="12">
        <f>SUM(G4:G7)-MIN(G4:G7)</f>
        <v>460</v>
      </c>
      <c r="J4" s="12">
        <f>RANK(I4,$I$4:$I$99)</f>
        <v>11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" customHeight="1" x14ac:dyDescent="0.2">
      <c r="A5" s="14" t="s">
        <v>12</v>
      </c>
      <c r="B5" s="15" t="s">
        <v>13</v>
      </c>
      <c r="C5" s="16">
        <v>1</v>
      </c>
      <c r="D5" s="16" t="s">
        <v>14</v>
      </c>
      <c r="E5" s="17">
        <v>55</v>
      </c>
      <c r="F5" s="17">
        <v>105</v>
      </c>
      <c r="G5" s="12">
        <f t="shared" ref="G5:G67" si="0">SUM(E5+F5)</f>
        <v>160</v>
      </c>
      <c r="H5" s="12">
        <f t="shared" ref="H5:H67" si="1">RANK(G5, $G$3:$G$149)</f>
        <v>30</v>
      </c>
      <c r="I5" s="18"/>
      <c r="J5" s="1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" customHeight="1" x14ac:dyDescent="0.2">
      <c r="A6" s="19"/>
      <c r="B6" s="20" t="s">
        <v>15</v>
      </c>
      <c r="C6" s="21">
        <v>1</v>
      </c>
      <c r="D6" s="21" t="s">
        <v>16</v>
      </c>
      <c r="E6" s="22">
        <v>55</v>
      </c>
      <c r="F6" s="22">
        <v>73</v>
      </c>
      <c r="G6" s="12">
        <f t="shared" si="0"/>
        <v>128</v>
      </c>
      <c r="H6" s="12">
        <f t="shared" si="1"/>
        <v>50</v>
      </c>
      <c r="I6" s="18"/>
      <c r="J6" s="18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2.75" customHeight="1" x14ac:dyDescent="0.2">
      <c r="A7" s="23"/>
      <c r="B7" s="24" t="s">
        <v>17</v>
      </c>
      <c r="C7" s="25">
        <v>1</v>
      </c>
      <c r="D7" s="25" t="s">
        <v>18</v>
      </c>
      <c r="E7" s="26">
        <v>55</v>
      </c>
      <c r="F7" s="26">
        <v>96</v>
      </c>
      <c r="G7" s="12">
        <f t="shared" si="0"/>
        <v>151</v>
      </c>
      <c r="H7" s="12">
        <f t="shared" si="1"/>
        <v>36</v>
      </c>
      <c r="I7" s="27"/>
      <c r="J7" s="27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2.75" customHeight="1" x14ac:dyDescent="0.2">
      <c r="A8" s="28"/>
      <c r="B8" s="29"/>
      <c r="C8" s="29"/>
      <c r="D8" s="29"/>
      <c r="E8" s="29"/>
      <c r="F8" s="29"/>
      <c r="G8" s="12"/>
      <c r="H8" s="12"/>
      <c r="I8" s="29"/>
      <c r="J8" s="3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" customHeight="1" x14ac:dyDescent="0.2">
      <c r="A9" s="10" t="s">
        <v>19</v>
      </c>
      <c r="B9" s="60" t="s">
        <v>99</v>
      </c>
      <c r="C9" s="11">
        <v>2</v>
      </c>
      <c r="D9" s="11" t="s">
        <v>11</v>
      </c>
      <c r="E9" s="12">
        <v>55</v>
      </c>
      <c r="F9" s="12">
        <v>85</v>
      </c>
      <c r="G9" s="12">
        <f t="shared" si="0"/>
        <v>140</v>
      </c>
      <c r="H9" s="12">
        <f t="shared" si="1"/>
        <v>46</v>
      </c>
      <c r="I9" s="12">
        <f>SUM(G9:G12)-MIN(G9:G12)</f>
        <v>503</v>
      </c>
      <c r="J9" s="12">
        <f>RANK(I9,$I$4:$I$99)</f>
        <v>7</v>
      </c>
      <c r="K9" s="13"/>
      <c r="L9" s="13"/>
      <c r="N9" s="32" t="s">
        <v>20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" customHeight="1" x14ac:dyDescent="0.2">
      <c r="A10" s="33" t="s">
        <v>21</v>
      </c>
      <c r="B10" s="15" t="s">
        <v>22</v>
      </c>
      <c r="C10" s="16">
        <v>2</v>
      </c>
      <c r="D10" s="16" t="s">
        <v>14</v>
      </c>
      <c r="E10" s="17">
        <v>65</v>
      </c>
      <c r="F10" s="17">
        <v>112</v>
      </c>
      <c r="G10" s="12">
        <f t="shared" si="0"/>
        <v>177</v>
      </c>
      <c r="H10" s="12">
        <f t="shared" si="1"/>
        <v>20</v>
      </c>
      <c r="I10" s="18"/>
      <c r="J10" s="18"/>
      <c r="K10" s="13"/>
      <c r="L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" customHeight="1" x14ac:dyDescent="0.2">
      <c r="A11" s="19"/>
      <c r="B11" s="20" t="s">
        <v>23</v>
      </c>
      <c r="C11" s="21">
        <v>2</v>
      </c>
      <c r="D11" s="21" t="s">
        <v>16</v>
      </c>
      <c r="E11" s="22">
        <v>65</v>
      </c>
      <c r="F11" s="22">
        <v>82</v>
      </c>
      <c r="G11" s="12">
        <f t="shared" si="0"/>
        <v>147</v>
      </c>
      <c r="H11" s="12">
        <f t="shared" si="1"/>
        <v>42</v>
      </c>
      <c r="I11" s="18"/>
      <c r="J11" s="18"/>
      <c r="K11" s="13"/>
      <c r="L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 x14ac:dyDescent="0.2">
      <c r="A12" s="23"/>
      <c r="B12" s="24" t="s">
        <v>24</v>
      </c>
      <c r="C12" s="25">
        <v>2</v>
      </c>
      <c r="D12" s="25" t="s">
        <v>18</v>
      </c>
      <c r="E12" s="26">
        <v>60</v>
      </c>
      <c r="F12" s="26">
        <v>119</v>
      </c>
      <c r="G12" s="12">
        <f t="shared" si="0"/>
        <v>179</v>
      </c>
      <c r="H12" s="12">
        <f t="shared" si="1"/>
        <v>18</v>
      </c>
      <c r="I12" s="27"/>
      <c r="J12" s="27"/>
      <c r="K12" s="13"/>
      <c r="L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customHeight="1" x14ac:dyDescent="0.2">
      <c r="A13" s="28"/>
      <c r="B13" s="29"/>
      <c r="C13" s="29"/>
      <c r="D13" s="29"/>
      <c r="E13" s="34"/>
      <c r="F13" s="34"/>
      <c r="G13" s="12"/>
      <c r="H13" s="12"/>
      <c r="I13" s="34"/>
      <c r="J13" s="3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" customHeight="1" x14ac:dyDescent="0.2">
      <c r="A14" s="9" t="s">
        <v>25</v>
      </c>
      <c r="B14" s="10" t="s">
        <v>26</v>
      </c>
      <c r="C14" s="11">
        <v>3</v>
      </c>
      <c r="D14" s="11" t="s">
        <v>11</v>
      </c>
      <c r="E14" s="12">
        <v>65</v>
      </c>
      <c r="F14" s="12">
        <v>98</v>
      </c>
      <c r="G14" s="12">
        <f t="shared" si="0"/>
        <v>163</v>
      </c>
      <c r="H14" s="12">
        <f t="shared" si="1"/>
        <v>29</v>
      </c>
      <c r="I14" s="12">
        <f>SUM(G14:G17)-MIN(G14:G17)</f>
        <v>482</v>
      </c>
      <c r="J14" s="12">
        <f>RANK(I14,$I$4:$I$99)</f>
        <v>9</v>
      </c>
      <c r="K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" customHeight="1" x14ac:dyDescent="0.2">
      <c r="A15" s="14" t="s">
        <v>27</v>
      </c>
      <c r="B15" s="15" t="s">
        <v>28</v>
      </c>
      <c r="C15" s="16">
        <v>3</v>
      </c>
      <c r="D15" s="16" t="s">
        <v>14</v>
      </c>
      <c r="E15" s="17">
        <v>65</v>
      </c>
      <c r="F15" s="17">
        <v>83</v>
      </c>
      <c r="G15" s="12">
        <f t="shared" si="0"/>
        <v>148</v>
      </c>
      <c r="H15" s="12">
        <f t="shared" si="1"/>
        <v>39</v>
      </c>
      <c r="I15" s="66"/>
      <c r="J15" s="18"/>
      <c r="K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" customHeight="1" x14ac:dyDescent="0.2">
      <c r="A16" s="19"/>
      <c r="B16" s="20"/>
      <c r="C16" s="21">
        <v>3</v>
      </c>
      <c r="D16" s="21" t="s">
        <v>16</v>
      </c>
      <c r="E16" s="22"/>
      <c r="F16" s="22"/>
      <c r="G16" s="12">
        <f t="shared" si="0"/>
        <v>0</v>
      </c>
      <c r="H16" s="12">
        <f>RANK(G16, $G$3:$G$149)</f>
        <v>62</v>
      </c>
      <c r="I16" s="18"/>
      <c r="J16" s="18"/>
      <c r="K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customHeight="1" x14ac:dyDescent="0.2">
      <c r="A17" s="23"/>
      <c r="B17" s="24" t="s">
        <v>29</v>
      </c>
      <c r="C17" s="25">
        <v>3</v>
      </c>
      <c r="D17" s="25" t="s">
        <v>18</v>
      </c>
      <c r="E17" s="26">
        <v>55</v>
      </c>
      <c r="F17" s="26">
        <v>116</v>
      </c>
      <c r="G17" s="12">
        <f t="shared" si="0"/>
        <v>171</v>
      </c>
      <c r="H17" s="12">
        <f t="shared" si="1"/>
        <v>25</v>
      </c>
      <c r="I17" s="27"/>
      <c r="J17" s="27"/>
      <c r="K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customHeight="1" x14ac:dyDescent="0.2">
      <c r="A18" s="28"/>
      <c r="B18" s="29"/>
      <c r="C18" s="29"/>
      <c r="D18" s="29"/>
      <c r="E18" s="29"/>
      <c r="F18" s="29"/>
      <c r="G18" s="12"/>
      <c r="H18" s="12"/>
      <c r="I18" s="29"/>
      <c r="J18" s="30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" customHeight="1" x14ac:dyDescent="0.2">
      <c r="A19" s="9" t="s">
        <v>30</v>
      </c>
      <c r="B19" s="10" t="s">
        <v>31</v>
      </c>
      <c r="C19" s="11">
        <v>4</v>
      </c>
      <c r="D19" s="11" t="s">
        <v>11</v>
      </c>
      <c r="E19" s="12">
        <v>60</v>
      </c>
      <c r="F19" s="12">
        <v>106</v>
      </c>
      <c r="G19" s="12">
        <f t="shared" si="0"/>
        <v>166</v>
      </c>
      <c r="H19" s="12">
        <f t="shared" si="1"/>
        <v>28</v>
      </c>
      <c r="I19" s="12">
        <f>SUM(G19:G22)-MIN(G19:G22)</f>
        <v>500</v>
      </c>
      <c r="J19" s="12">
        <f>RANK(I19,$I$4:$I$99)</f>
        <v>8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" customHeight="1" x14ac:dyDescent="0.2">
      <c r="A20" s="14" t="s">
        <v>32</v>
      </c>
      <c r="B20" s="15" t="s">
        <v>33</v>
      </c>
      <c r="C20" s="16">
        <v>4</v>
      </c>
      <c r="D20" s="16" t="s">
        <v>14</v>
      </c>
      <c r="E20" s="17">
        <v>55</v>
      </c>
      <c r="F20" s="17">
        <v>43</v>
      </c>
      <c r="G20" s="12">
        <f t="shared" si="0"/>
        <v>98</v>
      </c>
      <c r="H20" s="12">
        <f>RANK(G20, $G$3:$G$149)</f>
        <v>57</v>
      </c>
      <c r="I20" s="66"/>
      <c r="J20" s="18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" customHeight="1" x14ac:dyDescent="0.2">
      <c r="A21" s="19"/>
      <c r="B21" s="20" t="s">
        <v>34</v>
      </c>
      <c r="C21" s="21">
        <v>4</v>
      </c>
      <c r="D21" s="21" t="s">
        <v>16</v>
      </c>
      <c r="E21" s="22">
        <v>60</v>
      </c>
      <c r="F21" s="22">
        <v>118</v>
      </c>
      <c r="G21" s="12">
        <f t="shared" si="0"/>
        <v>178</v>
      </c>
      <c r="H21" s="12">
        <f t="shared" si="1"/>
        <v>19</v>
      </c>
      <c r="I21" s="18"/>
      <c r="J21" s="18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 customHeight="1" x14ac:dyDescent="0.2">
      <c r="A22" s="23"/>
      <c r="B22" s="24" t="s">
        <v>35</v>
      </c>
      <c r="C22" s="25">
        <v>4</v>
      </c>
      <c r="D22" s="25" t="s">
        <v>18</v>
      </c>
      <c r="E22" s="26">
        <v>70</v>
      </c>
      <c r="F22" s="26">
        <v>86</v>
      </c>
      <c r="G22" s="12">
        <f t="shared" si="0"/>
        <v>156</v>
      </c>
      <c r="H22" s="12">
        <f t="shared" si="1"/>
        <v>32</v>
      </c>
      <c r="I22" s="27"/>
      <c r="J22" s="2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customHeight="1" x14ac:dyDescent="0.2">
      <c r="A23" s="28"/>
      <c r="B23" s="29"/>
      <c r="C23" s="29"/>
      <c r="D23" s="29"/>
      <c r="E23" s="29"/>
      <c r="F23" s="29"/>
      <c r="G23" s="12"/>
      <c r="H23" s="12"/>
      <c r="I23" s="29"/>
      <c r="J23" s="30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" customHeight="1" x14ac:dyDescent="0.2">
      <c r="A24" s="9" t="s">
        <v>36</v>
      </c>
      <c r="B24" s="10" t="s">
        <v>37</v>
      </c>
      <c r="C24" s="11">
        <v>5</v>
      </c>
      <c r="D24" s="11" t="s">
        <v>11</v>
      </c>
      <c r="E24" s="12">
        <v>70</v>
      </c>
      <c r="F24" s="12">
        <v>128</v>
      </c>
      <c r="G24" s="12">
        <f t="shared" si="0"/>
        <v>198</v>
      </c>
      <c r="H24" s="12">
        <f>RANK(G24, $G$3:$G$149)</f>
        <v>9</v>
      </c>
      <c r="I24" s="12">
        <f>SUM(G24:G27)-MIN(G24:G27)</f>
        <v>570</v>
      </c>
      <c r="J24" s="12">
        <f>RANK(I24,$I$4:$I$99)</f>
        <v>3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" customHeight="1" x14ac:dyDescent="0.2">
      <c r="A25" s="14" t="s">
        <v>38</v>
      </c>
      <c r="B25" s="15" t="s">
        <v>39</v>
      </c>
      <c r="C25" s="16">
        <v>5</v>
      </c>
      <c r="D25" s="16" t="s">
        <v>14</v>
      </c>
      <c r="E25" s="17">
        <v>65</v>
      </c>
      <c r="F25" s="17">
        <v>118</v>
      </c>
      <c r="G25" s="12">
        <f t="shared" si="0"/>
        <v>183</v>
      </c>
      <c r="H25" s="12">
        <f t="shared" si="1"/>
        <v>15</v>
      </c>
      <c r="I25" s="18"/>
      <c r="J25" s="1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" customHeight="1" x14ac:dyDescent="0.2">
      <c r="A26" s="19"/>
      <c r="B26" s="20" t="s">
        <v>40</v>
      </c>
      <c r="C26" s="21">
        <v>5</v>
      </c>
      <c r="D26" s="21" t="s">
        <v>16</v>
      </c>
      <c r="E26" s="22">
        <v>70</v>
      </c>
      <c r="F26" s="22">
        <v>119</v>
      </c>
      <c r="G26" s="12">
        <f t="shared" si="0"/>
        <v>189</v>
      </c>
      <c r="H26" s="12">
        <f t="shared" si="1"/>
        <v>12</v>
      </c>
      <c r="I26" s="18"/>
      <c r="J26" s="1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 x14ac:dyDescent="0.2">
      <c r="A27" s="23"/>
      <c r="B27" s="24" t="s">
        <v>41</v>
      </c>
      <c r="C27" s="25">
        <v>5</v>
      </c>
      <c r="D27" s="25" t="s">
        <v>18</v>
      </c>
      <c r="E27" s="26">
        <v>75</v>
      </c>
      <c r="F27" s="26">
        <v>101</v>
      </c>
      <c r="G27" s="12">
        <f t="shared" si="0"/>
        <v>176</v>
      </c>
      <c r="H27" s="12">
        <f t="shared" si="1"/>
        <v>21</v>
      </c>
      <c r="I27" s="27"/>
      <c r="J27" s="2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 x14ac:dyDescent="0.2">
      <c r="A28" s="29"/>
      <c r="B28" s="29"/>
      <c r="C28" s="29"/>
      <c r="D28" s="29"/>
      <c r="E28" s="35"/>
      <c r="F28" s="35"/>
      <c r="G28" s="12"/>
      <c r="H28" s="12"/>
      <c r="I28" s="35"/>
      <c r="J28" s="3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" customHeight="1" x14ac:dyDescent="0.2">
      <c r="A29" s="9" t="s">
        <v>42</v>
      </c>
      <c r="B29" s="10" t="s">
        <v>43</v>
      </c>
      <c r="C29" s="11">
        <v>6</v>
      </c>
      <c r="D29" s="11" t="s">
        <v>11</v>
      </c>
      <c r="E29" s="12">
        <v>65</v>
      </c>
      <c r="F29" s="12">
        <v>104</v>
      </c>
      <c r="G29" s="12">
        <f t="shared" si="0"/>
        <v>169</v>
      </c>
      <c r="H29" s="12">
        <f t="shared" si="1"/>
        <v>27</v>
      </c>
      <c r="I29" s="12">
        <f>SUM(G29:G32)-MIN(G29:G32)</f>
        <v>443</v>
      </c>
      <c r="J29" s="12">
        <f>RANK(I29,$I$4:$I$99)</f>
        <v>13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2" customHeight="1" x14ac:dyDescent="0.2">
      <c r="A30" s="14" t="s">
        <v>44</v>
      </c>
      <c r="B30" s="15" t="s">
        <v>45</v>
      </c>
      <c r="C30" s="16">
        <v>6</v>
      </c>
      <c r="D30" s="16" t="s">
        <v>14</v>
      </c>
      <c r="E30" s="17">
        <v>35</v>
      </c>
      <c r="F30" s="17">
        <v>66</v>
      </c>
      <c r="G30" s="12">
        <f t="shared" si="0"/>
        <v>101</v>
      </c>
      <c r="H30" s="12">
        <f t="shared" si="1"/>
        <v>55</v>
      </c>
      <c r="I30" s="18"/>
      <c r="J30" s="1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" customHeight="1" x14ac:dyDescent="0.2">
      <c r="A31" s="19"/>
      <c r="B31" s="20" t="s">
        <v>46</v>
      </c>
      <c r="C31" s="21">
        <v>6</v>
      </c>
      <c r="D31" s="21" t="s">
        <v>16</v>
      </c>
      <c r="E31" s="22">
        <v>65</v>
      </c>
      <c r="F31" s="22">
        <v>108</v>
      </c>
      <c r="G31" s="12">
        <f t="shared" si="0"/>
        <v>173</v>
      </c>
      <c r="H31" s="12">
        <f t="shared" si="1"/>
        <v>24</v>
      </c>
      <c r="I31" s="18"/>
      <c r="J31" s="1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.75" customHeight="1" x14ac:dyDescent="0.2">
      <c r="A32" s="23"/>
      <c r="B32" s="25"/>
      <c r="C32" s="25">
        <v>6</v>
      </c>
      <c r="D32" s="25" t="s">
        <v>18</v>
      </c>
      <c r="E32" s="26"/>
      <c r="F32" s="26"/>
      <c r="G32" s="12">
        <f t="shared" si="0"/>
        <v>0</v>
      </c>
      <c r="H32" s="12">
        <f t="shared" si="1"/>
        <v>62</v>
      </c>
      <c r="I32" s="27"/>
      <c r="J32" s="2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 x14ac:dyDescent="0.2">
      <c r="A33" s="38"/>
      <c r="B33" s="38"/>
      <c r="C33" s="29"/>
      <c r="D33" s="29"/>
      <c r="E33" s="29"/>
      <c r="F33" s="29"/>
      <c r="G33" s="12"/>
      <c r="H33" s="12"/>
      <c r="I33" s="29"/>
      <c r="J33" s="3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" customHeight="1" x14ac:dyDescent="0.2">
      <c r="A34" s="39" t="s">
        <v>47</v>
      </c>
      <c r="B34" s="39" t="s">
        <v>48</v>
      </c>
      <c r="C34" s="11">
        <v>7</v>
      </c>
      <c r="D34" s="11" t="s">
        <v>11</v>
      </c>
      <c r="E34" s="12">
        <v>60</v>
      </c>
      <c r="F34" s="12">
        <v>83</v>
      </c>
      <c r="G34" s="12">
        <f t="shared" si="0"/>
        <v>143</v>
      </c>
      <c r="H34" s="12">
        <f t="shared" si="1"/>
        <v>45</v>
      </c>
      <c r="I34" s="12">
        <f>SUM(G34:G37)-MIN(G34:G37)</f>
        <v>386</v>
      </c>
      <c r="J34" s="12">
        <f>RANK(I34,$I$4:$I$99)</f>
        <v>16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" customHeight="1" x14ac:dyDescent="0.2">
      <c r="A35" s="40" t="s">
        <v>49</v>
      </c>
      <c r="B35" s="61" t="s">
        <v>100</v>
      </c>
      <c r="C35" s="16">
        <v>7</v>
      </c>
      <c r="D35" s="16" t="s">
        <v>14</v>
      </c>
      <c r="E35" s="17">
        <v>25</v>
      </c>
      <c r="F35" s="17">
        <v>74</v>
      </c>
      <c r="G35" s="12">
        <f t="shared" si="0"/>
        <v>99</v>
      </c>
      <c r="H35" s="12">
        <f t="shared" si="1"/>
        <v>56</v>
      </c>
      <c r="I35" s="18"/>
      <c r="J35" s="18"/>
      <c r="K35" s="13"/>
      <c r="L35" s="13"/>
      <c r="M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" customHeight="1" x14ac:dyDescent="0.2">
      <c r="A36" s="16"/>
      <c r="B36" s="15" t="s">
        <v>50</v>
      </c>
      <c r="C36" s="21">
        <v>7</v>
      </c>
      <c r="D36" s="21" t="s">
        <v>16</v>
      </c>
      <c r="E36" s="22">
        <v>55</v>
      </c>
      <c r="F36" s="22">
        <v>89</v>
      </c>
      <c r="G36" s="12">
        <f t="shared" si="0"/>
        <v>144</v>
      </c>
      <c r="H36" s="12">
        <f t="shared" si="1"/>
        <v>44</v>
      </c>
      <c r="I36" s="18"/>
      <c r="J36" s="18"/>
      <c r="K36" s="13"/>
      <c r="L36" s="13"/>
      <c r="M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 x14ac:dyDescent="0.2">
      <c r="A37" s="41"/>
      <c r="B37" s="41" t="s">
        <v>51</v>
      </c>
      <c r="C37" s="25">
        <v>7</v>
      </c>
      <c r="D37" s="25" t="s">
        <v>18</v>
      </c>
      <c r="E37" s="26">
        <v>35</v>
      </c>
      <c r="F37" s="26">
        <v>43</v>
      </c>
      <c r="G37" s="12">
        <f t="shared" si="0"/>
        <v>78</v>
      </c>
      <c r="H37" s="12">
        <f t="shared" si="1"/>
        <v>61</v>
      </c>
      <c r="I37" s="27"/>
      <c r="J37" s="27"/>
      <c r="K37" s="13"/>
      <c r="L37" s="13"/>
      <c r="M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 x14ac:dyDescent="0.2">
      <c r="A38" s="29"/>
      <c r="B38" s="29"/>
      <c r="C38" s="29"/>
      <c r="D38" s="29"/>
      <c r="E38" s="29"/>
      <c r="F38" s="29"/>
      <c r="G38" s="12"/>
      <c r="H38" s="12"/>
      <c r="I38" s="29"/>
      <c r="J38" s="30"/>
      <c r="K38" s="13"/>
      <c r="L38" s="13"/>
      <c r="M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" customHeight="1" x14ac:dyDescent="0.2">
      <c r="A39" s="42" t="s">
        <v>52</v>
      </c>
      <c r="B39" s="10" t="s">
        <v>53</v>
      </c>
      <c r="C39" s="11">
        <v>8</v>
      </c>
      <c r="D39" s="11" t="s">
        <v>11</v>
      </c>
      <c r="E39" s="12">
        <v>60</v>
      </c>
      <c r="F39" s="12">
        <v>95</v>
      </c>
      <c r="G39" s="12">
        <f t="shared" si="0"/>
        <v>155</v>
      </c>
      <c r="H39" s="12">
        <f t="shared" si="1"/>
        <v>33</v>
      </c>
      <c r="I39" s="12">
        <f>SUM(G39:G42)-MIN(G39:G42)</f>
        <v>543</v>
      </c>
      <c r="J39" s="12">
        <f>RANK(I39,$I$4:$I$99)</f>
        <v>6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" customHeight="1" x14ac:dyDescent="0.2">
      <c r="A40" s="14" t="s">
        <v>54</v>
      </c>
      <c r="B40" s="15" t="s">
        <v>55</v>
      </c>
      <c r="C40" s="16">
        <v>8</v>
      </c>
      <c r="D40" s="16" t="s">
        <v>14</v>
      </c>
      <c r="E40" s="17">
        <v>60</v>
      </c>
      <c r="F40" s="17">
        <v>121</v>
      </c>
      <c r="G40" s="12">
        <f t="shared" si="0"/>
        <v>181</v>
      </c>
      <c r="H40" s="12">
        <f t="shared" si="1"/>
        <v>17</v>
      </c>
      <c r="I40" s="18"/>
      <c r="J40" s="18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" customHeight="1" x14ac:dyDescent="0.2">
      <c r="A41" s="19"/>
      <c r="B41" s="62" t="s">
        <v>101</v>
      </c>
      <c r="C41" s="21">
        <v>8</v>
      </c>
      <c r="D41" s="21" t="s">
        <v>16</v>
      </c>
      <c r="E41" s="22">
        <v>80</v>
      </c>
      <c r="F41" s="22">
        <v>127</v>
      </c>
      <c r="G41" s="12">
        <f t="shared" si="0"/>
        <v>207</v>
      </c>
      <c r="H41" s="12">
        <f t="shared" si="1"/>
        <v>5</v>
      </c>
      <c r="I41" s="18"/>
      <c r="J41" s="18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 x14ac:dyDescent="0.2">
      <c r="A42" s="23"/>
      <c r="B42" s="24"/>
      <c r="C42" s="25">
        <v>8</v>
      </c>
      <c r="D42" s="25" t="s">
        <v>18</v>
      </c>
      <c r="E42" s="26"/>
      <c r="F42" s="26"/>
      <c r="G42" s="12">
        <f t="shared" si="0"/>
        <v>0</v>
      </c>
      <c r="H42" s="12">
        <f t="shared" si="1"/>
        <v>62</v>
      </c>
      <c r="I42" s="27"/>
      <c r="J42" s="27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 x14ac:dyDescent="0.2">
      <c r="A43" s="28"/>
      <c r="B43" s="29"/>
      <c r="C43" s="29"/>
      <c r="D43" s="29"/>
      <c r="E43" s="29"/>
      <c r="F43" s="29"/>
      <c r="G43" s="12"/>
      <c r="H43" s="12"/>
      <c r="I43" s="29"/>
      <c r="J43" s="30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" customHeight="1" x14ac:dyDescent="0.2">
      <c r="A44" s="42" t="s">
        <v>56</v>
      </c>
      <c r="B44" s="43" t="s">
        <v>57</v>
      </c>
      <c r="C44" s="11">
        <v>9</v>
      </c>
      <c r="D44" s="11" t="s">
        <v>11</v>
      </c>
      <c r="E44" s="12">
        <v>70</v>
      </c>
      <c r="F44" s="12">
        <v>83</v>
      </c>
      <c r="G44" s="12">
        <f t="shared" si="0"/>
        <v>153</v>
      </c>
      <c r="H44" s="12">
        <f t="shared" si="1"/>
        <v>35</v>
      </c>
      <c r="I44" s="12">
        <f>SUM(G44:G47)-MIN(G44:G47)</f>
        <v>457</v>
      </c>
      <c r="J44" s="12">
        <f>RANK(I44,$I$4:$I$99)</f>
        <v>12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" customHeight="1" x14ac:dyDescent="0.2">
      <c r="A45" s="14" t="s">
        <v>58</v>
      </c>
      <c r="B45" s="63" t="s">
        <v>102</v>
      </c>
      <c r="C45" s="16">
        <v>9</v>
      </c>
      <c r="D45" s="16" t="s">
        <v>14</v>
      </c>
      <c r="E45" s="17">
        <v>55</v>
      </c>
      <c r="F45" s="17">
        <v>99</v>
      </c>
      <c r="G45" s="12">
        <f t="shared" si="0"/>
        <v>154</v>
      </c>
      <c r="H45" s="12">
        <f t="shared" si="1"/>
        <v>34</v>
      </c>
      <c r="I45" s="18"/>
      <c r="J45" s="1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" customHeight="1" x14ac:dyDescent="0.2">
      <c r="A46" s="19"/>
      <c r="B46" s="62" t="s">
        <v>103</v>
      </c>
      <c r="C46" s="21">
        <v>9</v>
      </c>
      <c r="D46" s="21" t="s">
        <v>16</v>
      </c>
      <c r="E46" s="22">
        <v>60</v>
      </c>
      <c r="F46" s="22">
        <v>88</v>
      </c>
      <c r="G46" s="12">
        <f t="shared" si="0"/>
        <v>148</v>
      </c>
      <c r="H46" s="12">
        <f t="shared" si="1"/>
        <v>39</v>
      </c>
      <c r="I46" s="18"/>
      <c r="J46" s="1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 x14ac:dyDescent="0.2">
      <c r="A47" s="23"/>
      <c r="B47" s="64" t="s">
        <v>104</v>
      </c>
      <c r="C47" s="25">
        <v>9</v>
      </c>
      <c r="D47" s="25" t="s">
        <v>18</v>
      </c>
      <c r="E47" s="26">
        <v>55</v>
      </c>
      <c r="F47" s="26">
        <v>95</v>
      </c>
      <c r="G47" s="12">
        <f t="shared" si="0"/>
        <v>150</v>
      </c>
      <c r="H47" s="12">
        <f t="shared" si="1"/>
        <v>37</v>
      </c>
      <c r="I47" s="27"/>
      <c r="J47" s="27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 x14ac:dyDescent="0.2">
      <c r="A48" s="29"/>
      <c r="B48" s="29"/>
      <c r="C48" s="38"/>
      <c r="D48" s="38"/>
      <c r="E48" s="36"/>
      <c r="F48" s="36"/>
      <c r="G48" s="12"/>
      <c r="H48" s="12"/>
      <c r="I48" s="36"/>
      <c r="J48" s="36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" customHeight="1" x14ac:dyDescent="0.2">
      <c r="A49" s="9" t="s">
        <v>59</v>
      </c>
      <c r="B49" s="10" t="s">
        <v>60</v>
      </c>
      <c r="C49" s="44">
        <v>10</v>
      </c>
      <c r="D49" s="44" t="s">
        <v>11</v>
      </c>
      <c r="E49" s="45">
        <v>60</v>
      </c>
      <c r="F49" s="45">
        <v>98</v>
      </c>
      <c r="G49" s="12">
        <f t="shared" si="0"/>
        <v>158</v>
      </c>
      <c r="H49" s="12">
        <f t="shared" si="1"/>
        <v>31</v>
      </c>
      <c r="I49" s="12">
        <f>SUM(G49:G52)-MIN(G49:G52)</f>
        <v>158</v>
      </c>
      <c r="J49" s="12">
        <f>RANK(I49,$I$4:$I$99)</f>
        <v>17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" customHeight="1" x14ac:dyDescent="0.2">
      <c r="A50" s="14" t="s">
        <v>61</v>
      </c>
      <c r="B50" s="15"/>
      <c r="C50" s="46">
        <v>10</v>
      </c>
      <c r="D50" s="46" t="s">
        <v>14</v>
      </c>
      <c r="E50" s="47"/>
      <c r="F50" s="47"/>
      <c r="G50" s="12">
        <f t="shared" si="0"/>
        <v>0</v>
      </c>
      <c r="H50" s="12">
        <f t="shared" si="1"/>
        <v>62</v>
      </c>
      <c r="I50" s="18"/>
      <c r="J50" s="18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" customHeight="1" x14ac:dyDescent="0.2">
      <c r="A51" s="19"/>
      <c r="B51" s="21"/>
      <c r="C51" s="16">
        <v>10</v>
      </c>
      <c r="D51" s="16" t="s">
        <v>16</v>
      </c>
      <c r="E51" s="17"/>
      <c r="F51" s="17"/>
      <c r="G51" s="12">
        <f t="shared" si="0"/>
        <v>0</v>
      </c>
      <c r="H51" s="12">
        <f t="shared" si="1"/>
        <v>62</v>
      </c>
      <c r="I51" s="18"/>
      <c r="J51" s="18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2.75" customHeight="1" x14ac:dyDescent="0.2">
      <c r="A52" s="23"/>
      <c r="B52" s="25"/>
      <c r="C52" s="48">
        <v>10</v>
      </c>
      <c r="D52" s="48" t="s">
        <v>18</v>
      </c>
      <c r="E52" s="49"/>
      <c r="F52" s="49"/>
      <c r="G52" s="12">
        <f t="shared" si="0"/>
        <v>0</v>
      </c>
      <c r="H52" s="12">
        <f t="shared" si="1"/>
        <v>62</v>
      </c>
      <c r="I52" s="27"/>
      <c r="J52" s="27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 x14ac:dyDescent="0.2">
      <c r="A53" s="29"/>
      <c r="B53" s="29"/>
      <c r="C53" s="29"/>
      <c r="D53" s="29"/>
      <c r="E53" s="29"/>
      <c r="F53" s="29"/>
      <c r="G53" s="12"/>
      <c r="H53" s="12"/>
      <c r="I53" s="29"/>
      <c r="J53" s="30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2" customHeight="1" x14ac:dyDescent="0.2">
      <c r="A54" s="9" t="s">
        <v>62</v>
      </c>
      <c r="B54" s="10" t="s">
        <v>63</v>
      </c>
      <c r="C54" s="11">
        <v>11</v>
      </c>
      <c r="D54" s="11" t="s">
        <v>11</v>
      </c>
      <c r="E54" s="12">
        <v>70</v>
      </c>
      <c r="F54" s="12">
        <v>114</v>
      </c>
      <c r="G54" s="12">
        <f t="shared" si="0"/>
        <v>184</v>
      </c>
      <c r="H54" s="12">
        <f t="shared" si="1"/>
        <v>14</v>
      </c>
      <c r="I54" s="12">
        <f>SUM(G54:G57)-MIN(G54:G57)</f>
        <v>465</v>
      </c>
      <c r="J54" s="12">
        <f>RANK(I54,$I$4:$I$99)</f>
        <v>10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" customHeight="1" x14ac:dyDescent="0.2">
      <c r="A55" s="14" t="s">
        <v>64</v>
      </c>
      <c r="B55" s="15" t="s">
        <v>65</v>
      </c>
      <c r="C55" s="16">
        <v>11</v>
      </c>
      <c r="D55" s="16" t="s">
        <v>14</v>
      </c>
      <c r="E55" s="17">
        <v>70</v>
      </c>
      <c r="F55" s="17">
        <v>75</v>
      </c>
      <c r="G55" s="12">
        <f t="shared" si="0"/>
        <v>145</v>
      </c>
      <c r="H55" s="12">
        <f t="shared" si="1"/>
        <v>43</v>
      </c>
      <c r="I55" s="18"/>
      <c r="J55" s="18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" customHeight="1" x14ac:dyDescent="0.2">
      <c r="A56" s="19"/>
      <c r="B56" s="62" t="s">
        <v>105</v>
      </c>
      <c r="C56" s="21">
        <v>11</v>
      </c>
      <c r="D56" s="21" t="s">
        <v>16</v>
      </c>
      <c r="E56" s="22">
        <v>70</v>
      </c>
      <c r="F56" s="22">
        <v>66</v>
      </c>
      <c r="G56" s="12">
        <f t="shared" si="0"/>
        <v>136</v>
      </c>
      <c r="H56" s="12">
        <f t="shared" si="1"/>
        <v>47</v>
      </c>
      <c r="I56" s="18"/>
      <c r="J56" s="18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 x14ac:dyDescent="0.2">
      <c r="A57" s="23"/>
      <c r="B57" s="24" t="s">
        <v>66</v>
      </c>
      <c r="C57" s="25">
        <v>11</v>
      </c>
      <c r="D57" s="25" t="s">
        <v>18</v>
      </c>
      <c r="E57" s="26">
        <v>60</v>
      </c>
      <c r="F57" s="26">
        <v>62</v>
      </c>
      <c r="G57" s="12">
        <f t="shared" si="0"/>
        <v>122</v>
      </c>
      <c r="H57" s="12">
        <f t="shared" si="1"/>
        <v>53</v>
      </c>
      <c r="I57" s="27"/>
      <c r="J57" s="27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 x14ac:dyDescent="0.2">
      <c r="A58" s="29"/>
      <c r="B58" s="29"/>
      <c r="C58" s="29"/>
      <c r="D58" s="29"/>
      <c r="E58" s="29"/>
      <c r="F58" s="29"/>
      <c r="G58" s="12"/>
      <c r="H58" s="12"/>
      <c r="I58" s="29"/>
      <c r="J58" s="30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" customHeight="1" x14ac:dyDescent="0.2">
      <c r="A59" s="9" t="s">
        <v>67</v>
      </c>
      <c r="B59" s="10" t="s">
        <v>68</v>
      </c>
      <c r="C59" s="11">
        <v>12</v>
      </c>
      <c r="D59" s="11" t="s">
        <v>11</v>
      </c>
      <c r="E59" s="12">
        <v>20</v>
      </c>
      <c r="F59" s="12">
        <v>73</v>
      </c>
      <c r="G59" s="12">
        <f t="shared" si="0"/>
        <v>93</v>
      </c>
      <c r="H59" s="12">
        <f t="shared" si="1"/>
        <v>59</v>
      </c>
      <c r="I59" s="12">
        <f>SUM(G59:G62)-MIN(G59:G62)</f>
        <v>391</v>
      </c>
      <c r="J59" s="12">
        <f>RANK(I59,$I$4:$I$99)</f>
        <v>15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" customHeight="1" x14ac:dyDescent="0.2">
      <c r="A60" s="14" t="s">
        <v>69</v>
      </c>
      <c r="B60" s="15" t="s">
        <v>70</v>
      </c>
      <c r="C60" s="16">
        <v>12</v>
      </c>
      <c r="D60" s="16" t="s">
        <v>14</v>
      </c>
      <c r="E60" s="17">
        <v>65</v>
      </c>
      <c r="F60" s="17">
        <v>83</v>
      </c>
      <c r="G60" s="12">
        <f t="shared" si="0"/>
        <v>148</v>
      </c>
      <c r="H60" s="12">
        <f t="shared" si="1"/>
        <v>39</v>
      </c>
      <c r="I60" s="18"/>
      <c r="J60" s="18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" customHeight="1" x14ac:dyDescent="0.2">
      <c r="A61" s="19"/>
      <c r="B61" s="20" t="s">
        <v>71</v>
      </c>
      <c r="C61" s="21">
        <v>12</v>
      </c>
      <c r="D61" s="21" t="s">
        <v>16</v>
      </c>
      <c r="E61" s="22">
        <v>50</v>
      </c>
      <c r="F61" s="22">
        <v>83</v>
      </c>
      <c r="G61" s="12">
        <f t="shared" si="0"/>
        <v>133</v>
      </c>
      <c r="H61" s="12">
        <f t="shared" si="1"/>
        <v>49</v>
      </c>
      <c r="I61" s="18"/>
      <c r="J61" s="18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 x14ac:dyDescent="0.2">
      <c r="A62" s="23"/>
      <c r="B62" s="24" t="s">
        <v>72</v>
      </c>
      <c r="C62" s="25">
        <v>12</v>
      </c>
      <c r="D62" s="25" t="s">
        <v>18</v>
      </c>
      <c r="E62" s="26">
        <v>45</v>
      </c>
      <c r="F62" s="26">
        <v>65</v>
      </c>
      <c r="G62" s="12">
        <f t="shared" si="0"/>
        <v>110</v>
      </c>
      <c r="H62" s="12">
        <f t="shared" si="1"/>
        <v>54</v>
      </c>
      <c r="I62" s="27"/>
      <c r="J62" s="27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 x14ac:dyDescent="0.2">
      <c r="A63" s="28"/>
      <c r="B63" s="29"/>
      <c r="C63" s="29"/>
      <c r="D63" s="29"/>
      <c r="E63" s="29"/>
      <c r="F63" s="29"/>
      <c r="G63" s="12"/>
      <c r="H63" s="12"/>
      <c r="I63" s="29"/>
      <c r="J63" s="30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" customHeight="1" x14ac:dyDescent="0.2">
      <c r="A64" s="9" t="s">
        <v>73</v>
      </c>
      <c r="B64" s="60" t="s">
        <v>106</v>
      </c>
      <c r="C64" s="11">
        <v>13</v>
      </c>
      <c r="D64" s="11" t="s">
        <v>11</v>
      </c>
      <c r="E64" s="12">
        <v>75</v>
      </c>
      <c r="F64" s="12">
        <v>128</v>
      </c>
      <c r="G64" s="12">
        <f t="shared" si="0"/>
        <v>203</v>
      </c>
      <c r="H64" s="12">
        <f t="shared" si="1"/>
        <v>7</v>
      </c>
      <c r="I64" s="12">
        <f>SUM(G64:G67)-MIN(G64:G67)</f>
        <v>557</v>
      </c>
      <c r="J64" s="12">
        <f>RANK(I64,$I$4:$I$99)</f>
        <v>4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" customHeight="1" x14ac:dyDescent="0.2">
      <c r="A65" s="14" t="s">
        <v>74</v>
      </c>
      <c r="B65" s="63" t="s">
        <v>107</v>
      </c>
      <c r="C65" s="16">
        <v>13</v>
      </c>
      <c r="D65" s="16" t="s">
        <v>14</v>
      </c>
      <c r="E65" s="17">
        <v>75</v>
      </c>
      <c r="F65" s="17">
        <v>61</v>
      </c>
      <c r="G65" s="12">
        <f t="shared" si="0"/>
        <v>136</v>
      </c>
      <c r="H65" s="12">
        <f t="shared" si="1"/>
        <v>47</v>
      </c>
      <c r="I65" s="18"/>
      <c r="J65" s="18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" customHeight="1" x14ac:dyDescent="0.2">
      <c r="A66" s="19"/>
      <c r="B66" s="20" t="s">
        <v>75</v>
      </c>
      <c r="C66" s="21">
        <v>13</v>
      </c>
      <c r="D66" s="21" t="s">
        <v>16</v>
      </c>
      <c r="E66" s="22">
        <v>85</v>
      </c>
      <c r="F66" s="22">
        <v>133</v>
      </c>
      <c r="G66" s="12">
        <f t="shared" si="0"/>
        <v>218</v>
      </c>
      <c r="H66" s="12">
        <f t="shared" si="1"/>
        <v>3</v>
      </c>
      <c r="I66" s="18"/>
      <c r="J66" s="18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 x14ac:dyDescent="0.2">
      <c r="A67" s="23"/>
      <c r="B67" s="25"/>
      <c r="C67" s="25">
        <v>13</v>
      </c>
      <c r="D67" s="25" t="s">
        <v>18</v>
      </c>
      <c r="E67" s="26"/>
      <c r="F67" s="26"/>
      <c r="G67" s="12">
        <f t="shared" si="0"/>
        <v>0</v>
      </c>
      <c r="H67" s="12">
        <f t="shared" si="1"/>
        <v>62</v>
      </c>
      <c r="I67" s="27"/>
      <c r="J67" s="27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 x14ac:dyDescent="0.2">
      <c r="C68" s="29"/>
      <c r="D68" s="29"/>
      <c r="E68" s="29"/>
      <c r="F68" s="29"/>
      <c r="G68" s="12"/>
      <c r="H68" s="12"/>
      <c r="I68" s="30"/>
      <c r="J68" s="30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" customHeight="1" x14ac:dyDescent="0.2">
      <c r="A69" s="42" t="s">
        <v>76</v>
      </c>
      <c r="B69" s="43" t="s">
        <v>77</v>
      </c>
      <c r="C69" s="11">
        <v>14</v>
      </c>
      <c r="D69" s="11" t="s">
        <v>11</v>
      </c>
      <c r="E69" s="12">
        <v>85</v>
      </c>
      <c r="F69" s="12">
        <v>114</v>
      </c>
      <c r="G69" s="12">
        <f t="shared" ref="G69:G102" si="2">SUM(E69+F69)</f>
        <v>199</v>
      </c>
      <c r="H69" s="12">
        <f t="shared" ref="H69:H87" si="3">RANK(G69, $G$3:$G$149)</f>
        <v>8</v>
      </c>
      <c r="I69" s="12">
        <f>SUM(G69:G72)-MIN(G69:G72)</f>
        <v>571</v>
      </c>
      <c r="J69" s="12">
        <f>RANK(I69,$I$4:$I$99)</f>
        <v>2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" customHeight="1" x14ac:dyDescent="0.2">
      <c r="A70" s="14" t="s">
        <v>78</v>
      </c>
      <c r="B70" s="15" t="s">
        <v>79</v>
      </c>
      <c r="C70" s="16">
        <v>14</v>
      </c>
      <c r="D70" s="16" t="s">
        <v>14</v>
      </c>
      <c r="E70" s="17">
        <v>75</v>
      </c>
      <c r="F70" s="17">
        <v>108</v>
      </c>
      <c r="G70" s="12">
        <f t="shared" si="2"/>
        <v>183</v>
      </c>
      <c r="H70" s="12">
        <f t="shared" si="3"/>
        <v>15</v>
      </c>
      <c r="I70" s="18"/>
      <c r="J70" s="18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" customHeight="1" x14ac:dyDescent="0.2">
      <c r="A71" s="19"/>
      <c r="B71" s="20" t="s">
        <v>80</v>
      </c>
      <c r="C71" s="21">
        <v>14</v>
      </c>
      <c r="D71" s="21" t="s">
        <v>16</v>
      </c>
      <c r="E71" s="22">
        <v>80</v>
      </c>
      <c r="F71" s="22">
        <v>91</v>
      </c>
      <c r="G71" s="12">
        <f t="shared" si="2"/>
        <v>171</v>
      </c>
      <c r="H71" s="12">
        <f t="shared" si="3"/>
        <v>25</v>
      </c>
      <c r="I71" s="18"/>
      <c r="J71" s="18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 x14ac:dyDescent="0.2">
      <c r="A72" s="23"/>
      <c r="B72" s="24" t="s">
        <v>81</v>
      </c>
      <c r="C72" s="25">
        <v>14</v>
      </c>
      <c r="D72" s="25" t="s">
        <v>18</v>
      </c>
      <c r="E72" s="26">
        <v>80</v>
      </c>
      <c r="F72" s="26">
        <v>109</v>
      </c>
      <c r="G72" s="12">
        <f t="shared" si="2"/>
        <v>189</v>
      </c>
      <c r="H72" s="12">
        <f t="shared" si="3"/>
        <v>12</v>
      </c>
      <c r="I72" s="27"/>
      <c r="J72" s="27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 x14ac:dyDescent="0.2">
      <c r="A73" s="28"/>
      <c r="B73" s="29"/>
      <c r="C73" s="29"/>
      <c r="D73" s="29"/>
      <c r="E73" s="34"/>
      <c r="F73" s="34"/>
      <c r="G73" s="12"/>
      <c r="H73" s="12"/>
      <c r="I73" s="30"/>
      <c r="J73" s="30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" customHeight="1" x14ac:dyDescent="0.2">
      <c r="A74" s="9" t="s">
        <v>82</v>
      </c>
      <c r="B74" s="10" t="s">
        <v>83</v>
      </c>
      <c r="C74" s="11">
        <v>15</v>
      </c>
      <c r="D74" s="11" t="s">
        <v>11</v>
      </c>
      <c r="E74" s="12">
        <v>65</v>
      </c>
      <c r="F74" s="12">
        <v>63</v>
      </c>
      <c r="G74" s="12">
        <f t="shared" si="2"/>
        <v>128</v>
      </c>
      <c r="H74" s="12">
        <f t="shared" si="3"/>
        <v>50</v>
      </c>
      <c r="I74" s="12">
        <f>SUM(G74:G77)-MIN(G74:G77)</f>
        <v>545</v>
      </c>
      <c r="J74" s="12">
        <f>RANK(I74,$I$4:$I$99)</f>
        <v>5</v>
      </c>
      <c r="K74" s="13"/>
      <c r="L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" customHeight="1" x14ac:dyDescent="0.2">
      <c r="A75" s="14" t="s">
        <v>84</v>
      </c>
      <c r="B75" s="15" t="s">
        <v>85</v>
      </c>
      <c r="C75" s="16">
        <v>15</v>
      </c>
      <c r="D75" s="16" t="s">
        <v>14</v>
      </c>
      <c r="E75" s="17">
        <v>70</v>
      </c>
      <c r="F75" s="17">
        <v>104</v>
      </c>
      <c r="G75" s="12">
        <f t="shared" si="2"/>
        <v>174</v>
      </c>
      <c r="H75" s="12">
        <f t="shared" si="3"/>
        <v>23</v>
      </c>
      <c r="I75" s="18"/>
      <c r="J75" s="18"/>
      <c r="K75" s="13"/>
      <c r="L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" customHeight="1" x14ac:dyDescent="0.2">
      <c r="A76" s="19"/>
      <c r="B76" s="20" t="s">
        <v>86</v>
      </c>
      <c r="C76" s="21">
        <v>15</v>
      </c>
      <c r="D76" s="21" t="s">
        <v>16</v>
      </c>
      <c r="E76" s="22">
        <v>65</v>
      </c>
      <c r="F76" s="22">
        <v>130</v>
      </c>
      <c r="G76" s="12">
        <f t="shared" si="2"/>
        <v>195</v>
      </c>
      <c r="H76" s="12">
        <f t="shared" si="3"/>
        <v>10</v>
      </c>
      <c r="I76" s="18"/>
      <c r="J76" s="18"/>
      <c r="K76" s="13"/>
      <c r="L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 x14ac:dyDescent="0.2">
      <c r="A77" s="50"/>
      <c r="B77" s="64" t="s">
        <v>108</v>
      </c>
      <c r="C77" s="25">
        <v>15</v>
      </c>
      <c r="D77" s="25" t="s">
        <v>18</v>
      </c>
      <c r="E77" s="26">
        <v>55</v>
      </c>
      <c r="F77" s="26">
        <v>121</v>
      </c>
      <c r="G77" s="12">
        <f t="shared" si="2"/>
        <v>176</v>
      </c>
      <c r="H77" s="12">
        <f t="shared" si="3"/>
        <v>21</v>
      </c>
      <c r="I77" s="27"/>
      <c r="J77" s="27"/>
      <c r="K77" s="13"/>
      <c r="L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 x14ac:dyDescent="0.2">
      <c r="A78" s="28"/>
      <c r="B78" s="29"/>
      <c r="C78" s="29"/>
      <c r="D78" s="29"/>
      <c r="E78" s="34"/>
      <c r="F78" s="34"/>
      <c r="G78" s="12"/>
      <c r="H78" s="12"/>
      <c r="I78" s="30"/>
      <c r="J78" s="30"/>
      <c r="K78" s="13"/>
      <c r="L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" customHeight="1" x14ac:dyDescent="0.2">
      <c r="A79" s="9" t="s">
        <v>87</v>
      </c>
      <c r="B79" s="10" t="s">
        <v>88</v>
      </c>
      <c r="C79" s="51">
        <v>16</v>
      </c>
      <c r="D79" s="51" t="s">
        <v>11</v>
      </c>
      <c r="E79" s="22">
        <v>75</v>
      </c>
      <c r="F79" s="52">
        <v>115</v>
      </c>
      <c r="G79" s="12">
        <f t="shared" si="2"/>
        <v>190</v>
      </c>
      <c r="H79" s="12">
        <f t="shared" si="3"/>
        <v>11</v>
      </c>
      <c r="I79" s="52">
        <f>SUM(G79:G82)-MIN(G79:G82)</f>
        <v>415</v>
      </c>
      <c r="J79" s="22">
        <f>RANK(I79,$I$4:$I$99)</f>
        <v>14</v>
      </c>
      <c r="K79" s="13"/>
      <c r="L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" customHeight="1" x14ac:dyDescent="0.2">
      <c r="A80" s="14" t="s">
        <v>89</v>
      </c>
      <c r="B80" s="15" t="s">
        <v>90</v>
      </c>
      <c r="C80" s="16">
        <v>16</v>
      </c>
      <c r="D80" s="16" t="s">
        <v>14</v>
      </c>
      <c r="E80" s="17">
        <v>35</v>
      </c>
      <c r="F80" s="17">
        <v>47</v>
      </c>
      <c r="G80" s="12">
        <f t="shared" si="2"/>
        <v>82</v>
      </c>
      <c r="H80" s="12">
        <f t="shared" si="3"/>
        <v>60</v>
      </c>
      <c r="I80" s="18"/>
      <c r="J80" s="18"/>
      <c r="K80" s="13"/>
      <c r="L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" customHeight="1" x14ac:dyDescent="0.2">
      <c r="A81" s="19"/>
      <c r="B81" s="20" t="s">
        <v>91</v>
      </c>
      <c r="C81" s="21">
        <v>16</v>
      </c>
      <c r="D81" s="21" t="s">
        <v>16</v>
      </c>
      <c r="E81" s="22">
        <v>50</v>
      </c>
      <c r="F81" s="22">
        <v>48</v>
      </c>
      <c r="G81" s="12">
        <f t="shared" si="2"/>
        <v>98</v>
      </c>
      <c r="H81" s="12">
        <f t="shared" si="3"/>
        <v>57</v>
      </c>
      <c r="I81" s="18"/>
      <c r="J81" s="18"/>
      <c r="K81" s="13"/>
      <c r="L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 x14ac:dyDescent="0.2">
      <c r="A82" s="23"/>
      <c r="B82" s="24" t="s">
        <v>92</v>
      </c>
      <c r="C82" s="25">
        <v>16</v>
      </c>
      <c r="D82" s="25" t="s">
        <v>18</v>
      </c>
      <c r="E82" s="26">
        <v>40</v>
      </c>
      <c r="F82" s="26">
        <v>87</v>
      </c>
      <c r="G82" s="12">
        <f t="shared" si="2"/>
        <v>127</v>
      </c>
      <c r="H82" s="12">
        <f t="shared" si="3"/>
        <v>52</v>
      </c>
      <c r="I82" s="27"/>
      <c r="J82" s="27"/>
      <c r="K82" s="13"/>
      <c r="L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 x14ac:dyDescent="0.2">
      <c r="A83" s="28"/>
      <c r="B83" s="29"/>
      <c r="C83" s="53"/>
      <c r="D83" s="53"/>
      <c r="E83" s="54"/>
      <c r="F83" s="53"/>
      <c r="G83" s="12"/>
      <c r="H83" s="12"/>
      <c r="I83" s="53"/>
      <c r="J83" s="55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" customHeight="1" x14ac:dyDescent="0.2">
      <c r="A84" s="9" t="s">
        <v>93</v>
      </c>
      <c r="B84" s="10" t="s">
        <v>94</v>
      </c>
      <c r="C84" s="51">
        <v>17</v>
      </c>
      <c r="D84" s="51" t="s">
        <v>11</v>
      </c>
      <c r="E84" s="12">
        <v>90</v>
      </c>
      <c r="F84" s="52">
        <v>120</v>
      </c>
      <c r="G84" s="12">
        <f t="shared" si="2"/>
        <v>210</v>
      </c>
      <c r="H84" s="12">
        <f t="shared" si="3"/>
        <v>4</v>
      </c>
      <c r="I84" s="52">
        <f>SUM(G84:G87)-MIN(G84:G87)</f>
        <v>671</v>
      </c>
      <c r="J84" s="12">
        <f>RANK(I84,$I$4:$I$99)</f>
        <v>1</v>
      </c>
      <c r="K84" s="13"/>
      <c r="L84" s="13"/>
      <c r="M84" s="13"/>
      <c r="N84" s="56" t="s">
        <v>20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" customHeight="1" x14ac:dyDescent="0.2">
      <c r="A85" s="14" t="s">
        <v>95</v>
      </c>
      <c r="B85" s="15" t="s">
        <v>96</v>
      </c>
      <c r="C85" s="16">
        <v>17</v>
      </c>
      <c r="D85" s="16" t="s">
        <v>14</v>
      </c>
      <c r="E85" s="17">
        <v>75</v>
      </c>
      <c r="F85" s="17">
        <v>130</v>
      </c>
      <c r="G85" s="12">
        <f t="shared" si="2"/>
        <v>205</v>
      </c>
      <c r="H85" s="12">
        <f t="shared" si="3"/>
        <v>6</v>
      </c>
      <c r="I85" s="18"/>
      <c r="J85" s="18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" customHeight="1" x14ac:dyDescent="0.2">
      <c r="A86" s="19"/>
      <c r="B86" s="20" t="s">
        <v>97</v>
      </c>
      <c r="C86" s="21">
        <v>17</v>
      </c>
      <c r="D86" s="21" t="s">
        <v>16</v>
      </c>
      <c r="E86" s="22">
        <v>85</v>
      </c>
      <c r="F86" s="22">
        <v>145</v>
      </c>
      <c r="G86" s="12">
        <f t="shared" si="2"/>
        <v>230</v>
      </c>
      <c r="H86" s="12">
        <f t="shared" si="3"/>
        <v>2</v>
      </c>
      <c r="I86" s="18"/>
      <c r="J86" s="18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 x14ac:dyDescent="0.2">
      <c r="A87" s="23"/>
      <c r="B87" s="24" t="s">
        <v>98</v>
      </c>
      <c r="C87" s="25">
        <v>17</v>
      </c>
      <c r="D87" s="25" t="s">
        <v>18</v>
      </c>
      <c r="E87" s="26">
        <v>80</v>
      </c>
      <c r="F87" s="26">
        <v>151</v>
      </c>
      <c r="G87" s="12">
        <f t="shared" si="2"/>
        <v>231</v>
      </c>
      <c r="H87" s="12">
        <f t="shared" si="3"/>
        <v>1</v>
      </c>
      <c r="I87" s="27"/>
      <c r="J87" s="27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0.5" customHeight="1" x14ac:dyDescent="0.2">
      <c r="C88" s="13"/>
      <c r="D88" s="13"/>
      <c r="E88" s="57"/>
      <c r="F88" s="13"/>
      <c r="G88" s="12"/>
      <c r="H88" s="57"/>
      <c r="I88" s="13"/>
      <c r="J88" s="57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" customHeight="1" x14ac:dyDescent="0.2">
      <c r="A89" s="65" t="s">
        <v>20</v>
      </c>
      <c r="B89" s="51"/>
      <c r="C89" s="51">
        <v>18</v>
      </c>
      <c r="D89" s="51" t="s">
        <v>11</v>
      </c>
      <c r="E89" s="12"/>
      <c r="F89" s="52"/>
      <c r="G89" s="12">
        <f t="shared" si="2"/>
        <v>0</v>
      </c>
      <c r="H89" s="12"/>
      <c r="I89" s="52">
        <f>SUM(G89:G92)-MIN(G89:G92)</f>
        <v>0</v>
      </c>
      <c r="J89" s="12">
        <f>RANK(I89,$I$4:$I$99)</f>
        <v>18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" customHeight="1" x14ac:dyDescent="0.2">
      <c r="A90" s="59"/>
      <c r="B90" s="16"/>
      <c r="C90" s="16">
        <v>18</v>
      </c>
      <c r="D90" s="16" t="s">
        <v>14</v>
      </c>
      <c r="E90" s="17"/>
      <c r="F90" s="17"/>
      <c r="G90" s="12">
        <f t="shared" si="2"/>
        <v>0</v>
      </c>
      <c r="H90" s="17"/>
      <c r="I90" s="18"/>
      <c r="J90" s="18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" customHeight="1" x14ac:dyDescent="0.2">
      <c r="A91" s="19"/>
      <c r="B91" s="21"/>
      <c r="C91" s="21">
        <v>18</v>
      </c>
      <c r="D91" s="21" t="s">
        <v>16</v>
      </c>
      <c r="E91" s="22"/>
      <c r="F91" s="22"/>
      <c r="G91" s="12">
        <f t="shared" si="2"/>
        <v>0</v>
      </c>
      <c r="H91" s="22"/>
      <c r="I91" s="18"/>
      <c r="J91" s="18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 x14ac:dyDescent="0.2">
      <c r="A92" s="23"/>
      <c r="B92" s="25"/>
      <c r="C92" s="25">
        <v>18</v>
      </c>
      <c r="D92" s="25" t="s">
        <v>18</v>
      </c>
      <c r="E92" s="26"/>
      <c r="F92" s="26"/>
      <c r="G92" s="12">
        <f t="shared" si="2"/>
        <v>0</v>
      </c>
      <c r="H92" s="26"/>
      <c r="I92" s="27"/>
      <c r="J92" s="27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0.5" customHeight="1" x14ac:dyDescent="0.2">
      <c r="C93" s="13"/>
      <c r="D93" s="13"/>
      <c r="E93" s="57"/>
      <c r="F93" s="13"/>
      <c r="G93" s="12">
        <f t="shared" si="2"/>
        <v>0</v>
      </c>
      <c r="H93" s="57"/>
      <c r="I93" s="13"/>
      <c r="J93" s="57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" customHeight="1" x14ac:dyDescent="0.2">
      <c r="A94" s="58"/>
      <c r="B94" s="51"/>
      <c r="C94" s="51">
        <v>19</v>
      </c>
      <c r="D94" s="51" t="s">
        <v>11</v>
      </c>
      <c r="E94" s="12"/>
      <c r="F94" s="52"/>
      <c r="G94" s="12">
        <f t="shared" si="2"/>
        <v>0</v>
      </c>
      <c r="H94" s="12"/>
      <c r="I94" s="52">
        <f>SUM(G94:G97)-MIN(G94:G97)</f>
        <v>0</v>
      </c>
      <c r="J94" s="12">
        <f>RANK(I94,$I$4:$I$99)</f>
        <v>18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" customHeight="1" x14ac:dyDescent="0.2">
      <c r="A95" s="59"/>
      <c r="B95" s="16"/>
      <c r="C95" s="16">
        <v>19</v>
      </c>
      <c r="D95" s="16" t="s">
        <v>14</v>
      </c>
      <c r="E95" s="17"/>
      <c r="F95" s="17"/>
      <c r="G95" s="12">
        <f t="shared" si="2"/>
        <v>0</v>
      </c>
      <c r="H95" s="17"/>
      <c r="I95" s="18"/>
      <c r="J95" s="18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" customHeight="1" x14ac:dyDescent="0.2">
      <c r="A96" s="19"/>
      <c r="B96" s="21"/>
      <c r="C96" s="21">
        <v>19</v>
      </c>
      <c r="D96" s="21" t="s">
        <v>16</v>
      </c>
      <c r="E96" s="22"/>
      <c r="F96" s="22"/>
      <c r="G96" s="12">
        <f t="shared" si="2"/>
        <v>0</v>
      </c>
      <c r="H96" s="22"/>
      <c r="I96" s="18"/>
      <c r="J96" s="18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 x14ac:dyDescent="0.2">
      <c r="A97" s="23"/>
      <c r="B97" s="25"/>
      <c r="C97" s="25">
        <v>19</v>
      </c>
      <c r="D97" s="25" t="s">
        <v>18</v>
      </c>
      <c r="E97" s="26"/>
      <c r="F97" s="26"/>
      <c r="G97" s="12">
        <f t="shared" si="2"/>
        <v>0</v>
      </c>
      <c r="H97" s="26"/>
      <c r="I97" s="27"/>
      <c r="J97" s="27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0.5" customHeight="1" x14ac:dyDescent="0.2">
      <c r="A98" s="13"/>
      <c r="B98" s="13"/>
      <c r="C98" s="13"/>
      <c r="D98" s="13"/>
      <c r="E98" s="57"/>
      <c r="F98" s="13"/>
      <c r="G98" s="12">
        <f t="shared" si="2"/>
        <v>0</v>
      </c>
      <c r="H98" s="57"/>
      <c r="I98" s="13"/>
      <c r="J98" s="57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" customHeight="1" x14ac:dyDescent="0.2">
      <c r="A99" s="58"/>
      <c r="B99" s="51"/>
      <c r="C99" s="51">
        <v>20</v>
      </c>
      <c r="D99" s="51" t="s">
        <v>11</v>
      </c>
      <c r="E99" s="12"/>
      <c r="F99" s="52"/>
      <c r="G99" s="12">
        <f t="shared" si="2"/>
        <v>0</v>
      </c>
      <c r="H99" s="12"/>
      <c r="I99" s="52">
        <f>SUM(G99:G102)-MIN(G99:G102)</f>
        <v>0</v>
      </c>
      <c r="J99" s="12">
        <f>RANK(I99,$I$4:$I$99)</f>
        <v>18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" customHeight="1" x14ac:dyDescent="0.2">
      <c r="A100" s="59"/>
      <c r="B100" s="16"/>
      <c r="C100" s="16">
        <v>20</v>
      </c>
      <c r="D100" s="16" t="s">
        <v>14</v>
      </c>
      <c r="E100" s="17"/>
      <c r="F100" s="17"/>
      <c r="G100" s="12">
        <f t="shared" si="2"/>
        <v>0</v>
      </c>
      <c r="H100" s="17"/>
      <c r="I100" s="18"/>
      <c r="J100" s="18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" customHeight="1" x14ac:dyDescent="0.2">
      <c r="A101" s="19"/>
      <c r="B101" s="21"/>
      <c r="C101" s="21">
        <v>20</v>
      </c>
      <c r="D101" s="21" t="s">
        <v>16</v>
      </c>
      <c r="E101" s="22"/>
      <c r="F101" s="22"/>
      <c r="G101" s="12">
        <f t="shared" si="2"/>
        <v>0</v>
      </c>
      <c r="H101" s="22"/>
      <c r="I101" s="18"/>
      <c r="J101" s="18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 x14ac:dyDescent="0.2">
      <c r="A102" s="23"/>
      <c r="B102" s="25"/>
      <c r="C102" s="25">
        <v>20</v>
      </c>
      <c r="D102" s="25" t="s">
        <v>18</v>
      </c>
      <c r="E102" s="26"/>
      <c r="F102" s="26"/>
      <c r="G102" s="12">
        <f t="shared" si="2"/>
        <v>0</v>
      </c>
      <c r="H102" s="26"/>
      <c r="I102" s="27"/>
      <c r="J102" s="27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9.7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9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9.7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9.7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9.7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9.7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9.7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9.7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9.7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9.7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9.7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9.7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9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9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9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9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9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9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9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9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9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9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9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9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9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9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9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9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9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9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9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9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9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9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9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9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9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9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9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9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9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9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9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9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9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9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9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9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9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9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9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9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9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" customHeight="1" x14ac:dyDescent="0.2">
      <c r="A156" s="13"/>
      <c r="B156" s="1"/>
      <c r="C156" s="1"/>
      <c r="D156" s="1"/>
      <c r="E156" s="1"/>
      <c r="F156" s="1"/>
      <c r="G156" s="1"/>
      <c r="H156" s="1"/>
      <c r="I156" s="1"/>
      <c r="J156" s="1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" customHeight="1" x14ac:dyDescent="0.2">
      <c r="A157" s="13"/>
      <c r="B157" s="1"/>
      <c r="C157" s="1"/>
      <c r="D157" s="1"/>
      <c r="E157" s="1"/>
      <c r="F157" s="1"/>
      <c r="G157" s="1"/>
      <c r="H157" s="1"/>
      <c r="I157" s="1"/>
      <c r="J157" s="1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" customHeight="1" x14ac:dyDescent="0.2">
      <c r="A158" s="13"/>
      <c r="B158" s="1"/>
      <c r="C158" s="1"/>
      <c r="D158" s="1"/>
      <c r="E158" s="1"/>
      <c r="F158" s="1"/>
      <c r="G158" s="1"/>
      <c r="H158" s="1"/>
      <c r="I158" s="1"/>
      <c r="J158" s="1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" customHeight="1" x14ac:dyDescent="0.2">
      <c r="A159" s="13"/>
      <c r="B159" s="1"/>
      <c r="C159" s="1"/>
      <c r="D159" s="1"/>
      <c r="E159" s="1"/>
      <c r="F159" s="1"/>
      <c r="G159" s="1"/>
      <c r="H159" s="1"/>
      <c r="I159" s="1"/>
      <c r="J159" s="1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" customHeight="1" x14ac:dyDescent="0.2">
      <c r="A160" s="13"/>
      <c r="B160" s="1"/>
      <c r="C160" s="1"/>
      <c r="D160" s="1"/>
      <c r="E160" s="1"/>
      <c r="F160" s="1"/>
      <c r="G160" s="1"/>
      <c r="H160" s="1"/>
      <c r="I160" s="1"/>
      <c r="J160" s="1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" customHeight="1" x14ac:dyDescent="0.2">
      <c r="A161" s="13"/>
      <c r="B161" s="1"/>
      <c r="C161" s="1"/>
      <c r="D161" s="1"/>
      <c r="E161" s="1"/>
      <c r="F161" s="1"/>
      <c r="G161" s="1"/>
      <c r="H161" s="1"/>
      <c r="I161" s="1"/>
      <c r="J161" s="1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" customHeight="1" x14ac:dyDescent="0.2">
      <c r="A162" s="13"/>
      <c r="B162" s="1"/>
      <c r="C162" s="1"/>
      <c r="D162" s="1"/>
      <c r="E162" s="1"/>
      <c r="F162" s="1"/>
      <c r="G162" s="1"/>
      <c r="H162" s="1"/>
      <c r="I162" s="1"/>
      <c r="J162" s="1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" customHeight="1" x14ac:dyDescent="0.2">
      <c r="A163" s="13"/>
      <c r="B163" s="1"/>
      <c r="C163" s="1"/>
      <c r="D163" s="1"/>
      <c r="E163" s="1"/>
      <c r="F163" s="1"/>
      <c r="G163" s="1"/>
      <c r="H163" s="1"/>
      <c r="I163" s="1"/>
      <c r="J163" s="1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" customHeight="1" x14ac:dyDescent="0.2">
      <c r="A164" s="13"/>
      <c r="B164" s="1"/>
      <c r="C164" s="1"/>
      <c r="D164" s="1"/>
      <c r="E164" s="1"/>
      <c r="F164" s="1"/>
      <c r="G164" s="1"/>
      <c r="H164" s="1"/>
      <c r="I164" s="1"/>
      <c r="J164" s="1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" customHeight="1" x14ac:dyDescent="0.2">
      <c r="A165" s="13"/>
      <c r="B165" s="1"/>
      <c r="C165" s="1"/>
      <c r="D165" s="1"/>
      <c r="E165" s="1"/>
      <c r="F165" s="1"/>
      <c r="G165" s="1"/>
      <c r="H165" s="1"/>
      <c r="I165" s="1"/>
      <c r="J165" s="1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" customHeight="1" x14ac:dyDescent="0.2">
      <c r="A166" s="13"/>
      <c r="B166" s="1"/>
      <c r="C166" s="1"/>
      <c r="D166" s="1"/>
      <c r="E166" s="1"/>
      <c r="F166" s="1"/>
      <c r="G166" s="1"/>
      <c r="H166" s="1"/>
      <c r="I166" s="1"/>
      <c r="J166" s="1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" customHeight="1" x14ac:dyDescent="0.2">
      <c r="A167" s="13"/>
      <c r="B167" s="1"/>
      <c r="C167" s="1"/>
      <c r="D167" s="1"/>
      <c r="E167" s="1"/>
      <c r="F167" s="1"/>
      <c r="G167" s="1"/>
      <c r="H167" s="1"/>
      <c r="I167" s="1"/>
      <c r="J167" s="1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" customHeight="1" x14ac:dyDescent="0.2">
      <c r="A168" s="13"/>
      <c r="B168" s="1"/>
      <c r="C168" s="1"/>
      <c r="D168" s="1"/>
      <c r="E168" s="1"/>
      <c r="F168" s="1"/>
      <c r="G168" s="1"/>
      <c r="H168" s="1"/>
      <c r="I168" s="1"/>
      <c r="J168" s="1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" customHeight="1" x14ac:dyDescent="0.2">
      <c r="A169" s="13"/>
      <c r="B169" s="1"/>
      <c r="C169" s="1"/>
      <c r="D169" s="1"/>
      <c r="E169" s="1"/>
      <c r="F169" s="1"/>
      <c r="G169" s="1"/>
      <c r="H169" s="1"/>
      <c r="I169" s="1"/>
      <c r="J169" s="1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" customHeight="1" x14ac:dyDescent="0.2">
      <c r="A170" s="13"/>
      <c r="B170" s="1"/>
      <c r="C170" s="1"/>
      <c r="D170" s="1"/>
      <c r="E170" s="1"/>
      <c r="F170" s="1"/>
      <c r="G170" s="1"/>
      <c r="H170" s="1"/>
      <c r="I170" s="1"/>
      <c r="J170" s="1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" customHeight="1" x14ac:dyDescent="0.2">
      <c r="A171" s="13"/>
      <c r="B171" s="1"/>
      <c r="C171" s="1"/>
      <c r="D171" s="1"/>
      <c r="E171" s="1"/>
      <c r="F171" s="1"/>
      <c r="G171" s="1"/>
      <c r="H171" s="1"/>
      <c r="I171" s="1"/>
      <c r="J171" s="1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" customHeight="1" x14ac:dyDescent="0.2">
      <c r="A172" s="13"/>
      <c r="B172" s="1"/>
      <c r="C172" s="1"/>
      <c r="D172" s="1"/>
      <c r="E172" s="1"/>
      <c r="F172" s="1"/>
      <c r="G172" s="1"/>
      <c r="H172" s="1"/>
      <c r="I172" s="1"/>
      <c r="J172" s="1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" customHeight="1" x14ac:dyDescent="0.2">
      <c r="A173" s="13"/>
      <c r="B173" s="1"/>
      <c r="C173" s="1"/>
      <c r="D173" s="1"/>
      <c r="E173" s="1"/>
      <c r="F173" s="1"/>
      <c r="G173" s="1"/>
      <c r="H173" s="1"/>
      <c r="I173" s="1"/>
      <c r="J173" s="1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9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" customHeight="1" x14ac:dyDescent="0.2">
      <c r="A175" s="13"/>
      <c r="B175" s="1"/>
      <c r="C175" s="1"/>
      <c r="D175" s="1"/>
      <c r="E175" s="1"/>
      <c r="F175" s="1"/>
      <c r="G175" s="1"/>
      <c r="H175" s="1"/>
      <c r="I175" s="1"/>
      <c r="J175" s="1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" customHeight="1" x14ac:dyDescent="0.2">
      <c r="A176" s="1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J1"/>
    <mergeCell ref="B2:D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FBM Jr.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Denning Best</dc:creator>
  <cp:lastModifiedBy>Denning Best</cp:lastModifiedBy>
  <dcterms:created xsi:type="dcterms:W3CDTF">2017-03-08T21:12:49Z</dcterms:created>
  <dcterms:modified xsi:type="dcterms:W3CDTF">2017-03-09T14:15:05Z</dcterms:modified>
</cp:coreProperties>
</file>